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7115" windowHeight="10740" activeTab="0"/>
  </bookViews>
  <sheets>
    <sheet name="System oceniania - semestr I" sheetId="1" r:id="rId1"/>
    <sheet name="System oceniania - semestr II" sheetId="2" r:id="rId2"/>
    <sheet name="Tabele Systemu Oceniania" sheetId="3" state="hidden" r:id="rId3"/>
  </sheets>
  <externalReferences>
    <externalReference r:id="rId6"/>
  </externalReferences>
  <definedNames>
    <definedName name="_xlnm.Print_Area" localSheetId="1">'System oceniania - semestr II'!$A:$AC</definedName>
  </definedNames>
  <calcPr fullCalcOnLoad="1"/>
</workbook>
</file>

<file path=xl/sharedStrings.xml><?xml version="1.0" encoding="utf-8"?>
<sst xmlns="http://schemas.openxmlformats.org/spreadsheetml/2006/main" count="175" uniqueCount="27">
  <si>
    <t>SEMESTR I - PIERWSZE PÓŁROCZE ROKU SZKOLNEGO</t>
  </si>
  <si>
    <t>Lp</t>
  </si>
  <si>
    <t>Nazwa przedmiotu</t>
  </si>
  <si>
    <t>Oceny w rubrce</t>
  </si>
  <si>
    <t>Oceny w rubryce</t>
  </si>
  <si>
    <t>Średnia</t>
  </si>
  <si>
    <t>Punkty</t>
  </si>
  <si>
    <t>Punkty razem</t>
  </si>
  <si>
    <t>Ocena śródroczna</t>
  </si>
  <si>
    <t>Wiedza (W)</t>
  </si>
  <si>
    <t>Umiejętności (U)</t>
  </si>
  <si>
    <t>Postawa (P)</t>
  </si>
  <si>
    <t>W</t>
  </si>
  <si>
    <t>U</t>
  </si>
  <si>
    <t>P</t>
  </si>
  <si>
    <t>Celujący</t>
  </si>
  <si>
    <t>Bardzo dobry</t>
  </si>
  <si>
    <t>Dobry</t>
  </si>
  <si>
    <t>Dostateczny</t>
  </si>
  <si>
    <t>Dopuszczający</t>
  </si>
  <si>
    <t>Niedostateczny</t>
  </si>
  <si>
    <t>Średnia ocen:</t>
  </si>
  <si>
    <t>SEMESTR II - DRUGIE PÓŁROCZE ROKU SZKOLNEGO</t>
  </si>
  <si>
    <t>Punkty razem (semestr II)</t>
  </si>
  <si>
    <t>Punkty razem (końcoworocznie)</t>
  </si>
  <si>
    <t>Bardzo Dobry</t>
  </si>
  <si>
    <t>Ocena końcoworoczna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</si>
</sst>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oceniania%20dla%20ucznia%20(makrokod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 oceniania - semestr I"/>
      <sheetName val="System oceniania - semestr II"/>
    </sheetNames>
    <sheetDataSet>
      <sheetData sheetId="0">
        <row r="4">
          <cell r="B4" t="str">
            <v>Nazwa przedmiotu</v>
          </cell>
        </row>
        <row r="5">
          <cell r="B5" t="str">
            <v>Nazwa przedmiotu</v>
          </cell>
        </row>
        <row r="6">
          <cell r="B6" t="str">
            <v>Nazwa przedmiotu</v>
          </cell>
          <cell r="AB6" t="e">
            <v>#VALUE!</v>
          </cell>
        </row>
        <row r="7">
          <cell r="B7" t="str">
            <v>Nazwa przedmiotu</v>
          </cell>
          <cell r="AB7" t="e">
            <v>#VALUE!</v>
          </cell>
        </row>
        <row r="8">
          <cell r="B8" t="str">
            <v>Nazwa przedmiotu</v>
          </cell>
          <cell r="AB8" t="e">
            <v>#VALUE!</v>
          </cell>
        </row>
        <row r="9">
          <cell r="B9" t="str">
            <v>Nazwa przedmiotu</v>
          </cell>
          <cell r="AB9" t="e">
            <v>#VALUE!</v>
          </cell>
        </row>
        <row r="10">
          <cell r="B10" t="str">
            <v>Nazwa przedmiotu</v>
          </cell>
          <cell r="AB10" t="e">
            <v>#VALUE!</v>
          </cell>
        </row>
        <row r="11">
          <cell r="B11" t="str">
            <v>Nazwa przedmiotu</v>
          </cell>
          <cell r="AB11" t="e">
            <v>#VALUE!</v>
          </cell>
        </row>
        <row r="12">
          <cell r="B12" t="str">
            <v>Nazwa przedmiotu</v>
          </cell>
          <cell r="AB12" t="e">
            <v>#VALUE!</v>
          </cell>
        </row>
        <row r="13">
          <cell r="B13" t="str">
            <v>Nazwa przedmiotu</v>
          </cell>
          <cell r="AB13" t="e">
            <v>#VALUE!</v>
          </cell>
        </row>
        <row r="14">
          <cell r="B14" t="str">
            <v>Nazwa przedmiotu</v>
          </cell>
          <cell r="AB14" t="e">
            <v>#VALUE!</v>
          </cell>
        </row>
        <row r="15">
          <cell r="B15" t="str">
            <v>Nazwa przedmiotu</v>
          </cell>
          <cell r="AB15" t="e">
            <v>#VALUE!</v>
          </cell>
        </row>
        <row r="16">
          <cell r="B16" t="str">
            <v>Nazwa przedmiotu</v>
          </cell>
          <cell r="AB16" t="e">
            <v>#VALUE!</v>
          </cell>
        </row>
        <row r="17">
          <cell r="B17" t="str">
            <v>Nazwa przedmiotu</v>
          </cell>
          <cell r="AB17" t="e">
            <v>#VALUE!</v>
          </cell>
        </row>
        <row r="18">
          <cell r="B18" t="str">
            <v>Nazwa przedmiotu</v>
          </cell>
          <cell r="AB18" t="e">
            <v>#VALUE!</v>
          </cell>
        </row>
        <row r="19">
          <cell r="B19" t="str">
            <v>Nazwa przedmiotu</v>
          </cell>
          <cell r="AB19" t="e">
            <v>#VALUE!</v>
          </cell>
        </row>
        <row r="20">
          <cell r="B20" t="str">
            <v>Nazwa przedmiotu</v>
          </cell>
          <cell r="AB20" t="e">
            <v>#VALUE!</v>
          </cell>
        </row>
        <row r="21">
          <cell r="B21" t="str">
            <v>Nazwa przedmiotu</v>
          </cell>
          <cell r="AB21" t="e">
            <v>#VALUE!</v>
          </cell>
        </row>
        <row r="22">
          <cell r="B22" t="str">
            <v>Nazwa przedmiotu</v>
          </cell>
          <cell r="AB22" t="e">
            <v>#VALUE!</v>
          </cell>
        </row>
        <row r="23">
          <cell r="B23" t="str">
            <v>Nazwa przedmiotu</v>
          </cell>
          <cell r="AB23" t="e">
            <v>#VALUE!</v>
          </cell>
        </row>
        <row r="24">
          <cell r="B24" t="str">
            <v>Nazwa przedmiotu</v>
          </cell>
          <cell r="AB24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C33"/>
  <sheetViews>
    <sheetView tabSelected="1" workbookViewId="0" topLeftCell="A1">
      <selection activeCell="X14" sqref="X14"/>
    </sheetView>
  </sheetViews>
  <sheetFormatPr defaultColWidth="9.140625" defaultRowHeight="12.75"/>
  <cols>
    <col min="1" max="1" width="3.28125" style="1" customWidth="1"/>
    <col min="2" max="2" width="19.57421875" style="1" customWidth="1"/>
    <col min="3" max="27" width="3.28125" style="1" customWidth="1"/>
    <col min="28" max="28" width="11.7109375" style="1" customWidth="1"/>
    <col min="29" max="29" width="14.00390625" style="1" bestFit="1" customWidth="1"/>
    <col min="30" max="16384" width="9.140625" style="1" customWidth="1"/>
  </cols>
  <sheetData>
    <row r="1" spans="1:29" ht="44.25" customHeight="1" thickBo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s="2" customFormat="1" ht="13.5" thickTop="1">
      <c r="A2" s="63" t="s">
        <v>1</v>
      </c>
      <c r="B2" s="63" t="s">
        <v>2</v>
      </c>
      <c r="C2" s="58" t="s">
        <v>3</v>
      </c>
      <c r="D2" s="59"/>
      <c r="E2" s="59"/>
      <c r="F2" s="59"/>
      <c r="G2" s="59"/>
      <c r="H2" s="59"/>
      <c r="I2" s="60"/>
      <c r="J2" s="58" t="s">
        <v>4</v>
      </c>
      <c r="K2" s="59"/>
      <c r="L2" s="59"/>
      <c r="M2" s="59"/>
      <c r="N2" s="59"/>
      <c r="O2" s="59"/>
      <c r="P2" s="60"/>
      <c r="Q2" s="58" t="s">
        <v>4</v>
      </c>
      <c r="R2" s="59"/>
      <c r="S2" s="59"/>
      <c r="T2" s="59"/>
      <c r="U2" s="60"/>
      <c r="V2" s="58" t="s">
        <v>5</v>
      </c>
      <c r="W2" s="59"/>
      <c r="X2" s="60"/>
      <c r="Y2" s="58" t="s">
        <v>6</v>
      </c>
      <c r="Z2" s="59"/>
      <c r="AA2" s="60"/>
      <c r="AB2" s="63" t="s">
        <v>7</v>
      </c>
      <c r="AC2" s="65" t="s">
        <v>8</v>
      </c>
    </row>
    <row r="3" spans="1:29" s="2" customFormat="1" ht="12.75">
      <c r="A3" s="64"/>
      <c r="B3" s="64"/>
      <c r="C3" s="55" t="s">
        <v>9</v>
      </c>
      <c r="D3" s="56"/>
      <c r="E3" s="56"/>
      <c r="F3" s="56"/>
      <c r="G3" s="56"/>
      <c r="H3" s="56"/>
      <c r="I3" s="57"/>
      <c r="J3" s="55" t="s">
        <v>10</v>
      </c>
      <c r="K3" s="56"/>
      <c r="L3" s="56"/>
      <c r="M3" s="56"/>
      <c r="N3" s="56"/>
      <c r="O3" s="56"/>
      <c r="P3" s="57"/>
      <c r="Q3" s="55" t="s">
        <v>11</v>
      </c>
      <c r="R3" s="56"/>
      <c r="S3" s="56"/>
      <c r="T3" s="56"/>
      <c r="U3" s="57"/>
      <c r="V3" s="3" t="s">
        <v>12</v>
      </c>
      <c r="W3" s="4" t="s">
        <v>13</v>
      </c>
      <c r="X3" s="5" t="s">
        <v>14</v>
      </c>
      <c r="Y3" s="3" t="s">
        <v>12</v>
      </c>
      <c r="Z3" s="4" t="s">
        <v>13</v>
      </c>
      <c r="AA3" s="5" t="s">
        <v>14</v>
      </c>
      <c r="AB3" s="64"/>
      <c r="AC3" s="66"/>
    </row>
    <row r="4" spans="1:29" ht="12.75">
      <c r="A4" s="6">
        <v>1</v>
      </c>
      <c r="B4" s="7" t="s">
        <v>2</v>
      </c>
      <c r="C4" s="8"/>
      <c r="D4" s="9"/>
      <c r="E4" s="9"/>
      <c r="F4" s="9"/>
      <c r="G4" s="9"/>
      <c r="H4" s="9"/>
      <c r="I4" s="10"/>
      <c r="J4" s="8"/>
      <c r="K4" s="9"/>
      <c r="L4" s="9"/>
      <c r="M4" s="9"/>
      <c r="N4" s="9"/>
      <c r="O4" s="9"/>
      <c r="P4" s="10"/>
      <c r="Q4" s="8"/>
      <c r="R4" s="9"/>
      <c r="S4" s="9"/>
      <c r="T4" s="9"/>
      <c r="U4" s="10"/>
      <c r="V4" s="11" t="e">
        <f aca="true" t="shared" si="0" ref="V4:V24">ROUND(AVERAGE(C4:I4),1)</f>
        <v>#DIV/0!</v>
      </c>
      <c r="W4" s="12" t="e">
        <f aca="true" t="shared" si="1" ref="W4:W24">ROUND(AVERAGE(J4:P4),1)</f>
        <v>#DIV/0!</v>
      </c>
      <c r="X4" s="13" t="e">
        <f aca="true" t="shared" si="2" ref="X4:X24">ROUND(AVERAGE(Q4:U4),1)</f>
        <v>#DIV/0!</v>
      </c>
      <c r="Y4" s="8" t="e">
        <f>VLOOKUP(V4,'Tabele Systemu Oceniania'!$A$1:$B$51,2,FALSE)</f>
        <v>#DIV/0!</v>
      </c>
      <c r="Z4" s="8" t="e">
        <f>VLOOKUP(W4,'Tabele Systemu Oceniania'!$C$1:$D$51,2,FALSE)</f>
        <v>#DIV/0!</v>
      </c>
      <c r="AA4" s="8" t="e">
        <f>VLOOKUP(X4,'Tabele Systemu Oceniania'!$E$1:$F$51,2,FALSE)</f>
        <v>#DIV/0!</v>
      </c>
      <c r="AB4" s="7" t="e">
        <f aca="true" t="shared" si="3" ref="AB4:AB24">AA4+Z4+Y4</f>
        <v>#DIV/0!</v>
      </c>
      <c r="AC4" s="14" t="e">
        <f>VLOOKUP(AB4,'Tabele Systemu Oceniania'!$G$1:$H$101,2,FALSE)</f>
        <v>#DIV/0!</v>
      </c>
    </row>
    <row r="5" spans="1:29" ht="12.75">
      <c r="A5" s="15">
        <v>2</v>
      </c>
      <c r="B5" s="16" t="s">
        <v>2</v>
      </c>
      <c r="C5" s="17"/>
      <c r="D5" s="18"/>
      <c r="E5" s="18"/>
      <c r="F5" s="18"/>
      <c r="G5" s="18"/>
      <c r="H5" s="18"/>
      <c r="I5" s="19"/>
      <c r="J5" s="17"/>
      <c r="K5" s="18"/>
      <c r="L5" s="18"/>
      <c r="M5" s="18"/>
      <c r="N5" s="18"/>
      <c r="O5" s="18"/>
      <c r="P5" s="19"/>
      <c r="Q5" s="17"/>
      <c r="R5" s="18"/>
      <c r="S5" s="18"/>
      <c r="T5" s="18"/>
      <c r="U5" s="19"/>
      <c r="V5" s="20" t="e">
        <f t="shared" si="0"/>
        <v>#DIV/0!</v>
      </c>
      <c r="W5" s="21" t="e">
        <f t="shared" si="1"/>
        <v>#DIV/0!</v>
      </c>
      <c r="X5" s="22" t="e">
        <f t="shared" si="2"/>
        <v>#DIV/0!</v>
      </c>
      <c r="Y5" s="17" t="e">
        <f>VLOOKUP(V5,'Tabele Systemu Oceniania'!$A$1:$B$51,2,FALSE)</f>
        <v>#DIV/0!</v>
      </c>
      <c r="Z5" s="17" t="e">
        <f>VLOOKUP(W5,'Tabele Systemu Oceniania'!$C$1:$D$51,2,FALSE)</f>
        <v>#DIV/0!</v>
      </c>
      <c r="AA5" s="17" t="e">
        <f>VLOOKUP(X5,'Tabele Systemu Oceniania'!$E$1:$F$51,2,FALSE)</f>
        <v>#DIV/0!</v>
      </c>
      <c r="AB5" s="16" t="e">
        <f t="shared" si="3"/>
        <v>#DIV/0!</v>
      </c>
      <c r="AC5" s="23" t="e">
        <f>VLOOKUP(AB5,'Tabele Systemu Oceniania'!$G$1:$H$101,2,FALSE)</f>
        <v>#DIV/0!</v>
      </c>
    </row>
    <row r="6" spans="1:29" ht="12.75">
      <c r="A6" s="6">
        <v>3</v>
      </c>
      <c r="B6" s="7" t="s">
        <v>2</v>
      </c>
      <c r="C6" s="8"/>
      <c r="D6" s="9"/>
      <c r="E6" s="9"/>
      <c r="F6" s="9"/>
      <c r="G6" s="9"/>
      <c r="H6" s="9"/>
      <c r="I6" s="10"/>
      <c r="J6" s="8"/>
      <c r="K6" s="9"/>
      <c r="L6" s="9"/>
      <c r="M6" s="9"/>
      <c r="N6" s="9"/>
      <c r="O6" s="9"/>
      <c r="P6" s="10"/>
      <c r="Q6" s="8"/>
      <c r="R6" s="9"/>
      <c r="S6" s="9"/>
      <c r="T6" s="9"/>
      <c r="U6" s="10"/>
      <c r="V6" s="11" t="e">
        <f t="shared" si="0"/>
        <v>#DIV/0!</v>
      </c>
      <c r="W6" s="12" t="e">
        <f t="shared" si="1"/>
        <v>#DIV/0!</v>
      </c>
      <c r="X6" s="13" t="e">
        <f t="shared" si="2"/>
        <v>#DIV/0!</v>
      </c>
      <c r="Y6" s="8" t="e">
        <f>VLOOKUP(V6,'Tabele Systemu Oceniania'!$A$1:$B$51,2,FALSE)</f>
        <v>#DIV/0!</v>
      </c>
      <c r="Z6" s="8" t="e">
        <f>VLOOKUP(W6,'Tabele Systemu Oceniania'!$C$1:$D$51,2,FALSE)</f>
        <v>#DIV/0!</v>
      </c>
      <c r="AA6" s="8" t="e">
        <f>VLOOKUP(X6,'Tabele Systemu Oceniania'!$E$1:$F$51,2,FALSE)</f>
        <v>#DIV/0!</v>
      </c>
      <c r="AB6" s="7" t="e">
        <f t="shared" si="3"/>
        <v>#DIV/0!</v>
      </c>
      <c r="AC6" s="14" t="e">
        <f>VLOOKUP(AB6,'Tabele Systemu Oceniania'!$G$1:$H$101,2,FALSE)</f>
        <v>#DIV/0!</v>
      </c>
    </row>
    <row r="7" spans="1:29" ht="12.75">
      <c r="A7" s="15">
        <v>4</v>
      </c>
      <c r="B7" s="16" t="s">
        <v>2</v>
      </c>
      <c r="C7" s="17"/>
      <c r="D7" s="18"/>
      <c r="E7" s="18"/>
      <c r="F7" s="18"/>
      <c r="G7" s="18"/>
      <c r="H7" s="18"/>
      <c r="I7" s="19"/>
      <c r="J7" s="17"/>
      <c r="K7" s="18"/>
      <c r="L7" s="18"/>
      <c r="M7" s="18"/>
      <c r="N7" s="18"/>
      <c r="O7" s="18"/>
      <c r="P7" s="19"/>
      <c r="Q7" s="17"/>
      <c r="R7" s="18"/>
      <c r="S7" s="18"/>
      <c r="T7" s="18"/>
      <c r="U7" s="19"/>
      <c r="V7" s="20" t="e">
        <f t="shared" si="0"/>
        <v>#DIV/0!</v>
      </c>
      <c r="W7" s="21" t="e">
        <f t="shared" si="1"/>
        <v>#DIV/0!</v>
      </c>
      <c r="X7" s="22" t="e">
        <f t="shared" si="2"/>
        <v>#DIV/0!</v>
      </c>
      <c r="Y7" s="17" t="e">
        <f>VLOOKUP(V7,'Tabele Systemu Oceniania'!$A$1:$B$51,2,FALSE)</f>
        <v>#DIV/0!</v>
      </c>
      <c r="Z7" s="17" t="e">
        <f>VLOOKUP(W7,'Tabele Systemu Oceniania'!$C$1:$D$51,2,FALSE)</f>
        <v>#DIV/0!</v>
      </c>
      <c r="AA7" s="17" t="e">
        <f>VLOOKUP(X7,'Tabele Systemu Oceniania'!$E$1:$F$51,2,FALSE)</f>
        <v>#DIV/0!</v>
      </c>
      <c r="AB7" s="16" t="e">
        <f t="shared" si="3"/>
        <v>#DIV/0!</v>
      </c>
      <c r="AC7" s="23" t="e">
        <f>VLOOKUP(AB7,'Tabele Systemu Oceniania'!$G$1:$H$101,2,FALSE)</f>
        <v>#DIV/0!</v>
      </c>
    </row>
    <row r="8" spans="1:29" ht="12.75">
      <c r="A8" s="6">
        <v>5</v>
      </c>
      <c r="B8" s="7" t="s">
        <v>2</v>
      </c>
      <c r="C8" s="8"/>
      <c r="D8" s="9"/>
      <c r="E8" s="9"/>
      <c r="F8" s="9"/>
      <c r="G8" s="9"/>
      <c r="H8" s="9"/>
      <c r="I8" s="10"/>
      <c r="J8" s="8"/>
      <c r="K8" s="9"/>
      <c r="L8" s="9"/>
      <c r="M8" s="9"/>
      <c r="N8" s="9"/>
      <c r="O8" s="9"/>
      <c r="P8" s="10"/>
      <c r="Q8" s="8"/>
      <c r="R8" s="9"/>
      <c r="S8" s="9"/>
      <c r="T8" s="9"/>
      <c r="U8" s="10"/>
      <c r="V8" s="11" t="e">
        <f t="shared" si="0"/>
        <v>#DIV/0!</v>
      </c>
      <c r="W8" s="12" t="e">
        <f t="shared" si="1"/>
        <v>#DIV/0!</v>
      </c>
      <c r="X8" s="13" t="e">
        <f t="shared" si="2"/>
        <v>#DIV/0!</v>
      </c>
      <c r="Y8" s="8" t="e">
        <f>VLOOKUP(V8,'Tabele Systemu Oceniania'!$A$1:$B$51,2,FALSE)</f>
        <v>#DIV/0!</v>
      </c>
      <c r="Z8" s="8" t="e">
        <f>VLOOKUP(W8,'Tabele Systemu Oceniania'!$C$1:$D$51,2,FALSE)</f>
        <v>#DIV/0!</v>
      </c>
      <c r="AA8" s="8" t="e">
        <f>VLOOKUP(X8,'Tabele Systemu Oceniania'!$E$1:$F$51,2,FALSE)</f>
        <v>#DIV/0!</v>
      </c>
      <c r="AB8" s="7" t="e">
        <f t="shared" si="3"/>
        <v>#DIV/0!</v>
      </c>
      <c r="AC8" s="14" t="e">
        <f>VLOOKUP(AB8,'Tabele Systemu Oceniania'!$G$1:$H$101,2,FALSE)</f>
        <v>#DIV/0!</v>
      </c>
    </row>
    <row r="9" spans="1:29" ht="12.75">
      <c r="A9" s="15">
        <v>6</v>
      </c>
      <c r="B9" s="16" t="s">
        <v>2</v>
      </c>
      <c r="C9" s="17"/>
      <c r="D9" s="18"/>
      <c r="E9" s="18"/>
      <c r="F9" s="18"/>
      <c r="G9" s="18"/>
      <c r="H9" s="18"/>
      <c r="I9" s="19"/>
      <c r="J9" s="17"/>
      <c r="K9" s="18"/>
      <c r="L9" s="18"/>
      <c r="M9" s="18"/>
      <c r="N9" s="18"/>
      <c r="O9" s="18"/>
      <c r="P9" s="19"/>
      <c r="Q9" s="17"/>
      <c r="R9" s="18"/>
      <c r="S9" s="18"/>
      <c r="T9" s="18"/>
      <c r="U9" s="19"/>
      <c r="V9" s="20" t="e">
        <f t="shared" si="0"/>
        <v>#DIV/0!</v>
      </c>
      <c r="W9" s="21" t="e">
        <f t="shared" si="1"/>
        <v>#DIV/0!</v>
      </c>
      <c r="X9" s="22" t="e">
        <f t="shared" si="2"/>
        <v>#DIV/0!</v>
      </c>
      <c r="Y9" s="17" t="e">
        <f>VLOOKUP(V9,'Tabele Systemu Oceniania'!$A$1:$B$51,2,FALSE)</f>
        <v>#DIV/0!</v>
      </c>
      <c r="Z9" s="17" t="e">
        <f>VLOOKUP(W9,'Tabele Systemu Oceniania'!$C$1:$D$51,2,FALSE)</f>
        <v>#DIV/0!</v>
      </c>
      <c r="AA9" s="17" t="e">
        <f>VLOOKUP(X9,'Tabele Systemu Oceniania'!$E$1:$F$51,2,FALSE)</f>
        <v>#DIV/0!</v>
      </c>
      <c r="AB9" s="16" t="e">
        <f t="shared" si="3"/>
        <v>#DIV/0!</v>
      </c>
      <c r="AC9" s="23" t="e">
        <f>VLOOKUP(AB9,'Tabele Systemu Oceniania'!$G$1:$H$101,2,FALSE)</f>
        <v>#DIV/0!</v>
      </c>
    </row>
    <row r="10" spans="1:29" ht="12.75">
      <c r="A10" s="6">
        <v>7</v>
      </c>
      <c r="B10" s="7" t="s">
        <v>2</v>
      </c>
      <c r="C10" s="8"/>
      <c r="D10" s="9"/>
      <c r="E10" s="9"/>
      <c r="F10" s="9"/>
      <c r="G10" s="9"/>
      <c r="H10" s="9"/>
      <c r="I10" s="10"/>
      <c r="J10" s="8"/>
      <c r="K10" s="9"/>
      <c r="L10" s="9"/>
      <c r="M10" s="9"/>
      <c r="N10" s="9"/>
      <c r="O10" s="9"/>
      <c r="P10" s="10"/>
      <c r="Q10" s="8"/>
      <c r="R10" s="9"/>
      <c r="S10" s="9"/>
      <c r="T10" s="9"/>
      <c r="U10" s="10"/>
      <c r="V10" s="11" t="e">
        <f t="shared" si="0"/>
        <v>#DIV/0!</v>
      </c>
      <c r="W10" s="12" t="e">
        <f t="shared" si="1"/>
        <v>#DIV/0!</v>
      </c>
      <c r="X10" s="13" t="e">
        <f t="shared" si="2"/>
        <v>#DIV/0!</v>
      </c>
      <c r="Y10" s="8" t="e">
        <f>VLOOKUP(V10,'Tabele Systemu Oceniania'!$A$1:$B$51,2,FALSE)</f>
        <v>#DIV/0!</v>
      </c>
      <c r="Z10" s="8" t="e">
        <f>VLOOKUP(W10,'Tabele Systemu Oceniania'!$C$1:$D$51,2,FALSE)</f>
        <v>#DIV/0!</v>
      </c>
      <c r="AA10" s="8" t="e">
        <f>VLOOKUP(X10,'Tabele Systemu Oceniania'!$E$1:$F$51,2,FALSE)</f>
        <v>#DIV/0!</v>
      </c>
      <c r="AB10" s="7" t="e">
        <f t="shared" si="3"/>
        <v>#DIV/0!</v>
      </c>
      <c r="AC10" s="14" t="e">
        <f>VLOOKUP(AB10,'Tabele Systemu Oceniania'!$G$1:$H$101,2,FALSE)</f>
        <v>#DIV/0!</v>
      </c>
    </row>
    <row r="11" spans="1:29" ht="12.75">
      <c r="A11" s="15">
        <v>8</v>
      </c>
      <c r="B11" s="16" t="s">
        <v>2</v>
      </c>
      <c r="C11" s="17"/>
      <c r="D11" s="18"/>
      <c r="E11" s="18"/>
      <c r="F11" s="18"/>
      <c r="G11" s="18"/>
      <c r="H11" s="18"/>
      <c r="I11" s="19"/>
      <c r="J11" s="17"/>
      <c r="K11" s="18"/>
      <c r="L11" s="18"/>
      <c r="M11" s="18"/>
      <c r="N11" s="18"/>
      <c r="O11" s="18"/>
      <c r="P11" s="19"/>
      <c r="Q11" s="17"/>
      <c r="R11" s="18"/>
      <c r="S11" s="18"/>
      <c r="T11" s="18"/>
      <c r="U11" s="19"/>
      <c r="V11" s="20" t="e">
        <f t="shared" si="0"/>
        <v>#DIV/0!</v>
      </c>
      <c r="W11" s="21" t="e">
        <f t="shared" si="1"/>
        <v>#DIV/0!</v>
      </c>
      <c r="X11" s="22" t="e">
        <f t="shared" si="2"/>
        <v>#DIV/0!</v>
      </c>
      <c r="Y11" s="17" t="e">
        <f>VLOOKUP(V11,'Tabele Systemu Oceniania'!$A$1:$B$51,2,FALSE)</f>
        <v>#DIV/0!</v>
      </c>
      <c r="Z11" s="17" t="e">
        <f>VLOOKUP(W11,'Tabele Systemu Oceniania'!$C$1:$D$51,2,FALSE)</f>
        <v>#DIV/0!</v>
      </c>
      <c r="AA11" s="17" t="e">
        <f>VLOOKUP(X11,'Tabele Systemu Oceniania'!$E$1:$F$51,2,FALSE)</f>
        <v>#DIV/0!</v>
      </c>
      <c r="AB11" s="16" t="e">
        <f t="shared" si="3"/>
        <v>#DIV/0!</v>
      </c>
      <c r="AC11" s="23" t="e">
        <f>VLOOKUP(AB11,'Tabele Systemu Oceniania'!$G$1:$H$101,2,FALSE)</f>
        <v>#DIV/0!</v>
      </c>
    </row>
    <row r="12" spans="1:29" ht="12.75">
      <c r="A12" s="6">
        <v>9</v>
      </c>
      <c r="B12" s="7" t="s">
        <v>2</v>
      </c>
      <c r="C12" s="8"/>
      <c r="D12" s="9"/>
      <c r="E12" s="9"/>
      <c r="F12" s="9"/>
      <c r="G12" s="9"/>
      <c r="H12" s="9"/>
      <c r="I12" s="10"/>
      <c r="J12" s="8"/>
      <c r="K12" s="9"/>
      <c r="L12" s="9"/>
      <c r="M12" s="9"/>
      <c r="N12" s="9"/>
      <c r="O12" s="9"/>
      <c r="P12" s="10"/>
      <c r="Q12" s="8"/>
      <c r="R12" s="9"/>
      <c r="S12" s="9"/>
      <c r="T12" s="9"/>
      <c r="U12" s="10"/>
      <c r="V12" s="11" t="e">
        <f t="shared" si="0"/>
        <v>#DIV/0!</v>
      </c>
      <c r="W12" s="12" t="e">
        <f t="shared" si="1"/>
        <v>#DIV/0!</v>
      </c>
      <c r="X12" s="13" t="e">
        <f t="shared" si="2"/>
        <v>#DIV/0!</v>
      </c>
      <c r="Y12" s="8" t="e">
        <f>VLOOKUP(V12,'Tabele Systemu Oceniania'!$A$1:$B$51,2,FALSE)</f>
        <v>#DIV/0!</v>
      </c>
      <c r="Z12" s="8" t="e">
        <f>VLOOKUP(W12,'Tabele Systemu Oceniania'!$C$1:$D$51,2,FALSE)</f>
        <v>#DIV/0!</v>
      </c>
      <c r="AA12" s="8" t="e">
        <f>VLOOKUP(X12,'Tabele Systemu Oceniania'!$E$1:$F$51,2,FALSE)</f>
        <v>#DIV/0!</v>
      </c>
      <c r="AB12" s="7" t="e">
        <f t="shared" si="3"/>
        <v>#DIV/0!</v>
      </c>
      <c r="AC12" s="14" t="e">
        <f>VLOOKUP(AB12,'Tabele Systemu Oceniania'!$G$1:$H$101,2,FALSE)</f>
        <v>#DIV/0!</v>
      </c>
    </row>
    <row r="13" spans="1:29" ht="12.75">
      <c r="A13" s="15">
        <v>10</v>
      </c>
      <c r="B13" s="16" t="s">
        <v>2</v>
      </c>
      <c r="C13" s="17"/>
      <c r="D13" s="18"/>
      <c r="E13" s="18"/>
      <c r="F13" s="18"/>
      <c r="G13" s="18"/>
      <c r="H13" s="18"/>
      <c r="I13" s="19"/>
      <c r="J13" s="17"/>
      <c r="K13" s="18"/>
      <c r="L13" s="18"/>
      <c r="M13" s="18"/>
      <c r="N13" s="18"/>
      <c r="O13" s="18"/>
      <c r="P13" s="19"/>
      <c r="Q13" s="17"/>
      <c r="R13" s="18"/>
      <c r="S13" s="18"/>
      <c r="T13" s="18"/>
      <c r="U13" s="19"/>
      <c r="V13" s="20" t="e">
        <f t="shared" si="0"/>
        <v>#DIV/0!</v>
      </c>
      <c r="W13" s="21" t="e">
        <f t="shared" si="1"/>
        <v>#DIV/0!</v>
      </c>
      <c r="X13" s="22" t="e">
        <f t="shared" si="2"/>
        <v>#DIV/0!</v>
      </c>
      <c r="Y13" s="17" t="e">
        <f>VLOOKUP(V13,'Tabele Systemu Oceniania'!$A$1:$B$51,2,FALSE)</f>
        <v>#DIV/0!</v>
      </c>
      <c r="Z13" s="17" t="e">
        <f>VLOOKUP(W13,'Tabele Systemu Oceniania'!$C$1:$D$51,2,FALSE)</f>
        <v>#DIV/0!</v>
      </c>
      <c r="AA13" s="17" t="e">
        <f>VLOOKUP(X13,'Tabele Systemu Oceniania'!$E$1:$F$51,2,FALSE)</f>
        <v>#DIV/0!</v>
      </c>
      <c r="AB13" s="16" t="e">
        <f t="shared" si="3"/>
        <v>#DIV/0!</v>
      </c>
      <c r="AC13" s="23" t="e">
        <f>VLOOKUP(AB13,'Tabele Systemu Oceniania'!$G$1:$H$101,2,FALSE)</f>
        <v>#DIV/0!</v>
      </c>
    </row>
    <row r="14" spans="1:29" ht="12.75">
      <c r="A14" s="6">
        <v>11</v>
      </c>
      <c r="B14" s="7" t="s">
        <v>2</v>
      </c>
      <c r="C14" s="8"/>
      <c r="D14" s="9"/>
      <c r="E14" s="9"/>
      <c r="F14" s="9"/>
      <c r="G14" s="9"/>
      <c r="H14" s="9"/>
      <c r="I14" s="10"/>
      <c r="J14" s="8"/>
      <c r="K14" s="9"/>
      <c r="L14" s="9"/>
      <c r="M14" s="9"/>
      <c r="N14" s="9"/>
      <c r="O14" s="9"/>
      <c r="P14" s="10"/>
      <c r="Q14" s="8"/>
      <c r="R14" s="9"/>
      <c r="S14" s="9"/>
      <c r="T14" s="9"/>
      <c r="U14" s="10"/>
      <c r="V14" s="11" t="e">
        <f t="shared" si="0"/>
        <v>#DIV/0!</v>
      </c>
      <c r="W14" s="12" t="e">
        <f t="shared" si="1"/>
        <v>#DIV/0!</v>
      </c>
      <c r="X14" s="13" t="e">
        <f t="shared" si="2"/>
        <v>#DIV/0!</v>
      </c>
      <c r="Y14" s="8" t="e">
        <f>VLOOKUP(V14,'Tabele Systemu Oceniania'!$A$1:$B$51,2,FALSE)</f>
        <v>#DIV/0!</v>
      </c>
      <c r="Z14" s="8" t="e">
        <f>VLOOKUP(W14,'Tabele Systemu Oceniania'!$C$1:$D$51,2,FALSE)</f>
        <v>#DIV/0!</v>
      </c>
      <c r="AA14" s="8" t="e">
        <f>VLOOKUP(X14,'Tabele Systemu Oceniania'!$E$1:$F$51,2,FALSE)</f>
        <v>#DIV/0!</v>
      </c>
      <c r="AB14" s="7" t="e">
        <f t="shared" si="3"/>
        <v>#DIV/0!</v>
      </c>
      <c r="AC14" s="14" t="e">
        <f>VLOOKUP(AB14,'Tabele Systemu Oceniania'!$G$1:$H$101,2,FALSE)</f>
        <v>#DIV/0!</v>
      </c>
    </row>
    <row r="15" spans="1:29" ht="12.75">
      <c r="A15" s="15">
        <v>12</v>
      </c>
      <c r="B15" s="16" t="s">
        <v>2</v>
      </c>
      <c r="C15" s="17"/>
      <c r="D15" s="18"/>
      <c r="E15" s="18"/>
      <c r="F15" s="18"/>
      <c r="G15" s="18"/>
      <c r="H15" s="18"/>
      <c r="I15" s="19"/>
      <c r="J15" s="17"/>
      <c r="K15" s="18"/>
      <c r="L15" s="18"/>
      <c r="M15" s="18"/>
      <c r="N15" s="18"/>
      <c r="O15" s="18"/>
      <c r="P15" s="19"/>
      <c r="Q15" s="17"/>
      <c r="R15" s="18"/>
      <c r="S15" s="18"/>
      <c r="T15" s="18"/>
      <c r="U15" s="19"/>
      <c r="V15" s="20" t="e">
        <f t="shared" si="0"/>
        <v>#DIV/0!</v>
      </c>
      <c r="W15" s="21" t="e">
        <f t="shared" si="1"/>
        <v>#DIV/0!</v>
      </c>
      <c r="X15" s="22" t="e">
        <f t="shared" si="2"/>
        <v>#DIV/0!</v>
      </c>
      <c r="Y15" s="17" t="e">
        <f>VLOOKUP(V15,'Tabele Systemu Oceniania'!$A$1:$B$51,2,FALSE)</f>
        <v>#DIV/0!</v>
      </c>
      <c r="Z15" s="17" t="e">
        <f>VLOOKUP(W15,'Tabele Systemu Oceniania'!$C$1:$D$51,2,FALSE)</f>
        <v>#DIV/0!</v>
      </c>
      <c r="AA15" s="17" t="e">
        <f>VLOOKUP(X15,'Tabele Systemu Oceniania'!$E$1:$F$51,2,FALSE)</f>
        <v>#DIV/0!</v>
      </c>
      <c r="AB15" s="16" t="e">
        <f t="shared" si="3"/>
        <v>#DIV/0!</v>
      </c>
      <c r="AC15" s="23" t="e">
        <f>VLOOKUP(AB15,'Tabele Systemu Oceniania'!$G$1:$H$101,2,FALSE)</f>
        <v>#DIV/0!</v>
      </c>
    </row>
    <row r="16" spans="1:29" ht="12.75">
      <c r="A16" s="6">
        <v>13</v>
      </c>
      <c r="B16" s="7" t="s">
        <v>2</v>
      </c>
      <c r="C16" s="8"/>
      <c r="D16" s="9"/>
      <c r="E16" s="9"/>
      <c r="F16" s="9"/>
      <c r="G16" s="9"/>
      <c r="H16" s="9"/>
      <c r="I16" s="10"/>
      <c r="J16" s="8"/>
      <c r="K16" s="9"/>
      <c r="L16" s="9"/>
      <c r="M16" s="9"/>
      <c r="N16" s="9"/>
      <c r="O16" s="9"/>
      <c r="P16" s="10"/>
      <c r="Q16" s="8"/>
      <c r="R16" s="9"/>
      <c r="S16" s="9"/>
      <c r="T16" s="9"/>
      <c r="U16" s="10"/>
      <c r="V16" s="11" t="e">
        <f t="shared" si="0"/>
        <v>#DIV/0!</v>
      </c>
      <c r="W16" s="12" t="e">
        <f t="shared" si="1"/>
        <v>#DIV/0!</v>
      </c>
      <c r="X16" s="13" t="e">
        <f t="shared" si="2"/>
        <v>#DIV/0!</v>
      </c>
      <c r="Y16" s="8" t="e">
        <f>VLOOKUP(V16,'Tabele Systemu Oceniania'!$A$1:$B$51,2,FALSE)</f>
        <v>#DIV/0!</v>
      </c>
      <c r="Z16" s="8" t="e">
        <f>VLOOKUP(W16,'Tabele Systemu Oceniania'!$C$1:$D$51,2,FALSE)</f>
        <v>#DIV/0!</v>
      </c>
      <c r="AA16" s="8" t="e">
        <f>VLOOKUP(X16,'Tabele Systemu Oceniania'!$E$1:$F$51,2,FALSE)</f>
        <v>#DIV/0!</v>
      </c>
      <c r="AB16" s="7" t="e">
        <f t="shared" si="3"/>
        <v>#DIV/0!</v>
      </c>
      <c r="AC16" s="14" t="e">
        <f>VLOOKUP(AB16,'Tabele Systemu Oceniania'!$G$1:$H$101,2,FALSE)</f>
        <v>#DIV/0!</v>
      </c>
    </row>
    <row r="17" spans="1:29" ht="12.75">
      <c r="A17" s="15">
        <v>14</v>
      </c>
      <c r="B17" s="16" t="s">
        <v>2</v>
      </c>
      <c r="C17" s="17"/>
      <c r="D17" s="18"/>
      <c r="E17" s="18"/>
      <c r="F17" s="18"/>
      <c r="G17" s="18"/>
      <c r="H17" s="18"/>
      <c r="I17" s="19"/>
      <c r="J17" s="17"/>
      <c r="K17" s="18"/>
      <c r="L17" s="18"/>
      <c r="M17" s="18"/>
      <c r="N17" s="18"/>
      <c r="O17" s="18"/>
      <c r="P17" s="19"/>
      <c r="Q17" s="17"/>
      <c r="R17" s="18"/>
      <c r="S17" s="18"/>
      <c r="T17" s="18"/>
      <c r="U17" s="19"/>
      <c r="V17" s="20" t="e">
        <f t="shared" si="0"/>
        <v>#DIV/0!</v>
      </c>
      <c r="W17" s="21" t="e">
        <f t="shared" si="1"/>
        <v>#DIV/0!</v>
      </c>
      <c r="X17" s="22" t="e">
        <f t="shared" si="2"/>
        <v>#DIV/0!</v>
      </c>
      <c r="Y17" s="17" t="e">
        <f>VLOOKUP(V17,'Tabele Systemu Oceniania'!$A$1:$B$51,2,FALSE)</f>
        <v>#DIV/0!</v>
      </c>
      <c r="Z17" s="17" t="e">
        <f>VLOOKUP(W17,'Tabele Systemu Oceniania'!$C$1:$D$51,2,FALSE)</f>
        <v>#DIV/0!</v>
      </c>
      <c r="AA17" s="17" t="e">
        <f>VLOOKUP(X17,'Tabele Systemu Oceniania'!$E$1:$F$51,2,FALSE)</f>
        <v>#DIV/0!</v>
      </c>
      <c r="AB17" s="16" t="e">
        <f t="shared" si="3"/>
        <v>#DIV/0!</v>
      </c>
      <c r="AC17" s="23" t="e">
        <f>VLOOKUP(AB17,'Tabele Systemu Oceniania'!$G$1:$H$101,2,FALSE)</f>
        <v>#DIV/0!</v>
      </c>
    </row>
    <row r="18" spans="1:29" ht="12.75">
      <c r="A18" s="6">
        <v>15</v>
      </c>
      <c r="B18" s="7" t="s">
        <v>2</v>
      </c>
      <c r="C18" s="8"/>
      <c r="D18" s="9"/>
      <c r="E18" s="9"/>
      <c r="F18" s="9"/>
      <c r="G18" s="9"/>
      <c r="H18" s="9"/>
      <c r="I18" s="10"/>
      <c r="J18" s="8"/>
      <c r="K18" s="9"/>
      <c r="L18" s="9"/>
      <c r="M18" s="9"/>
      <c r="N18" s="9"/>
      <c r="O18" s="9"/>
      <c r="P18" s="10"/>
      <c r="Q18" s="8"/>
      <c r="R18" s="9"/>
      <c r="S18" s="9"/>
      <c r="T18" s="9"/>
      <c r="U18" s="10"/>
      <c r="V18" s="11" t="e">
        <f t="shared" si="0"/>
        <v>#DIV/0!</v>
      </c>
      <c r="W18" s="12" t="e">
        <f t="shared" si="1"/>
        <v>#DIV/0!</v>
      </c>
      <c r="X18" s="13" t="e">
        <f t="shared" si="2"/>
        <v>#DIV/0!</v>
      </c>
      <c r="Y18" s="8" t="e">
        <f>VLOOKUP(V18,'Tabele Systemu Oceniania'!$A$1:$B$51,2,FALSE)</f>
        <v>#DIV/0!</v>
      </c>
      <c r="Z18" s="8" t="e">
        <f>VLOOKUP(W18,'Tabele Systemu Oceniania'!$C$1:$D$51,2,FALSE)</f>
        <v>#DIV/0!</v>
      </c>
      <c r="AA18" s="8" t="e">
        <f>VLOOKUP(X18,'Tabele Systemu Oceniania'!$E$1:$F$51,2,FALSE)</f>
        <v>#DIV/0!</v>
      </c>
      <c r="AB18" s="7" t="e">
        <f t="shared" si="3"/>
        <v>#DIV/0!</v>
      </c>
      <c r="AC18" s="14" t="e">
        <f>VLOOKUP(AB18,'Tabele Systemu Oceniania'!$G$1:$H$101,2,FALSE)</f>
        <v>#DIV/0!</v>
      </c>
    </row>
    <row r="19" spans="1:29" ht="12.75">
      <c r="A19" s="15">
        <v>16</v>
      </c>
      <c r="B19" s="16" t="s">
        <v>2</v>
      </c>
      <c r="C19" s="17"/>
      <c r="D19" s="18"/>
      <c r="E19" s="18"/>
      <c r="F19" s="18"/>
      <c r="G19" s="18"/>
      <c r="H19" s="18"/>
      <c r="I19" s="19"/>
      <c r="J19" s="17"/>
      <c r="K19" s="18"/>
      <c r="L19" s="18"/>
      <c r="M19" s="18"/>
      <c r="N19" s="18"/>
      <c r="O19" s="18"/>
      <c r="P19" s="19"/>
      <c r="Q19" s="17"/>
      <c r="R19" s="18"/>
      <c r="S19" s="18"/>
      <c r="T19" s="18"/>
      <c r="U19" s="19"/>
      <c r="V19" s="20" t="e">
        <f t="shared" si="0"/>
        <v>#DIV/0!</v>
      </c>
      <c r="W19" s="21" t="e">
        <f t="shared" si="1"/>
        <v>#DIV/0!</v>
      </c>
      <c r="X19" s="22" t="e">
        <f t="shared" si="2"/>
        <v>#DIV/0!</v>
      </c>
      <c r="Y19" s="17" t="e">
        <f>VLOOKUP(V19,'Tabele Systemu Oceniania'!$A$1:$B$51,2,FALSE)</f>
        <v>#DIV/0!</v>
      </c>
      <c r="Z19" s="17" t="e">
        <f>VLOOKUP(W19,'Tabele Systemu Oceniania'!$C$1:$D$51,2,FALSE)</f>
        <v>#DIV/0!</v>
      </c>
      <c r="AA19" s="17" t="e">
        <f>VLOOKUP(X19,'Tabele Systemu Oceniania'!$E$1:$F$51,2,FALSE)</f>
        <v>#DIV/0!</v>
      </c>
      <c r="AB19" s="16" t="e">
        <f t="shared" si="3"/>
        <v>#DIV/0!</v>
      </c>
      <c r="AC19" s="23" t="e">
        <f>VLOOKUP(AB19,'Tabele Systemu Oceniania'!$G$1:$H$101,2,FALSE)</f>
        <v>#DIV/0!</v>
      </c>
    </row>
    <row r="20" spans="1:29" ht="12.75">
      <c r="A20" s="6">
        <v>17</v>
      </c>
      <c r="B20" s="7" t="s">
        <v>2</v>
      </c>
      <c r="C20" s="8"/>
      <c r="D20" s="9"/>
      <c r="E20" s="9"/>
      <c r="F20" s="9"/>
      <c r="G20" s="9"/>
      <c r="H20" s="9"/>
      <c r="I20" s="10"/>
      <c r="J20" s="8"/>
      <c r="K20" s="9"/>
      <c r="L20" s="9"/>
      <c r="M20" s="9"/>
      <c r="N20" s="9"/>
      <c r="O20" s="9"/>
      <c r="P20" s="10"/>
      <c r="Q20" s="8"/>
      <c r="R20" s="9"/>
      <c r="S20" s="9"/>
      <c r="T20" s="9"/>
      <c r="U20" s="10"/>
      <c r="V20" s="11" t="e">
        <f t="shared" si="0"/>
        <v>#DIV/0!</v>
      </c>
      <c r="W20" s="12" t="e">
        <f t="shared" si="1"/>
        <v>#DIV/0!</v>
      </c>
      <c r="X20" s="13" t="e">
        <f t="shared" si="2"/>
        <v>#DIV/0!</v>
      </c>
      <c r="Y20" s="8" t="e">
        <f>VLOOKUP(V20,'Tabele Systemu Oceniania'!$A$1:$B$51,2,FALSE)</f>
        <v>#DIV/0!</v>
      </c>
      <c r="Z20" s="8" t="e">
        <f>VLOOKUP(W20,'Tabele Systemu Oceniania'!$C$1:$D$51,2,FALSE)</f>
        <v>#DIV/0!</v>
      </c>
      <c r="AA20" s="8" t="e">
        <f>VLOOKUP(X20,'Tabele Systemu Oceniania'!$E$1:$F$51,2,FALSE)</f>
        <v>#DIV/0!</v>
      </c>
      <c r="AB20" s="7" t="e">
        <f t="shared" si="3"/>
        <v>#DIV/0!</v>
      </c>
      <c r="AC20" s="14" t="e">
        <f>VLOOKUP(AB20,'Tabele Systemu Oceniania'!$G$1:$H$101,2,FALSE)</f>
        <v>#DIV/0!</v>
      </c>
    </row>
    <row r="21" spans="1:29" ht="12.75">
      <c r="A21" s="15">
        <v>18</v>
      </c>
      <c r="B21" s="16" t="s">
        <v>2</v>
      </c>
      <c r="C21" s="17"/>
      <c r="D21" s="18"/>
      <c r="E21" s="18"/>
      <c r="F21" s="18"/>
      <c r="G21" s="18"/>
      <c r="H21" s="18"/>
      <c r="I21" s="19"/>
      <c r="J21" s="17"/>
      <c r="K21" s="18"/>
      <c r="L21" s="18"/>
      <c r="M21" s="18"/>
      <c r="N21" s="18"/>
      <c r="O21" s="18"/>
      <c r="P21" s="19"/>
      <c r="Q21" s="17"/>
      <c r="R21" s="18"/>
      <c r="S21" s="18"/>
      <c r="T21" s="18"/>
      <c r="U21" s="19"/>
      <c r="V21" s="20" t="e">
        <f t="shared" si="0"/>
        <v>#DIV/0!</v>
      </c>
      <c r="W21" s="21" t="e">
        <f t="shared" si="1"/>
        <v>#DIV/0!</v>
      </c>
      <c r="X21" s="22" t="e">
        <f t="shared" si="2"/>
        <v>#DIV/0!</v>
      </c>
      <c r="Y21" s="17" t="e">
        <f>VLOOKUP(V21,'Tabele Systemu Oceniania'!$A$1:$B$51,2,FALSE)</f>
        <v>#DIV/0!</v>
      </c>
      <c r="Z21" s="17" t="e">
        <f>VLOOKUP(W21,'Tabele Systemu Oceniania'!$C$1:$D$51,2,FALSE)</f>
        <v>#DIV/0!</v>
      </c>
      <c r="AA21" s="17" t="e">
        <f>VLOOKUP(X21,'Tabele Systemu Oceniania'!$E$1:$F$51,2,FALSE)</f>
        <v>#DIV/0!</v>
      </c>
      <c r="AB21" s="16" t="e">
        <f t="shared" si="3"/>
        <v>#DIV/0!</v>
      </c>
      <c r="AC21" s="23" t="e">
        <f>VLOOKUP(AB21,'Tabele Systemu Oceniania'!$G$1:$H$101,2,FALSE)</f>
        <v>#DIV/0!</v>
      </c>
    </row>
    <row r="22" spans="1:29" ht="12.75">
      <c r="A22" s="6">
        <v>19</v>
      </c>
      <c r="B22" s="7" t="s">
        <v>2</v>
      </c>
      <c r="C22" s="8"/>
      <c r="D22" s="9"/>
      <c r="E22" s="9"/>
      <c r="F22" s="9"/>
      <c r="G22" s="9"/>
      <c r="H22" s="9"/>
      <c r="I22" s="10"/>
      <c r="J22" s="8"/>
      <c r="K22" s="9"/>
      <c r="L22" s="9"/>
      <c r="M22" s="9"/>
      <c r="N22" s="9"/>
      <c r="O22" s="9"/>
      <c r="P22" s="10"/>
      <c r="Q22" s="8"/>
      <c r="R22" s="9"/>
      <c r="S22" s="9"/>
      <c r="T22" s="9"/>
      <c r="U22" s="10"/>
      <c r="V22" s="11" t="e">
        <f t="shared" si="0"/>
        <v>#DIV/0!</v>
      </c>
      <c r="W22" s="12" t="e">
        <f t="shared" si="1"/>
        <v>#DIV/0!</v>
      </c>
      <c r="X22" s="13" t="e">
        <f t="shared" si="2"/>
        <v>#DIV/0!</v>
      </c>
      <c r="Y22" s="8" t="e">
        <f>VLOOKUP(V22,'Tabele Systemu Oceniania'!$A$1:$B$51,2,FALSE)</f>
        <v>#DIV/0!</v>
      </c>
      <c r="Z22" s="8" t="e">
        <f>VLOOKUP(W22,'Tabele Systemu Oceniania'!$C$1:$D$51,2,FALSE)</f>
        <v>#DIV/0!</v>
      </c>
      <c r="AA22" s="8" t="e">
        <f>VLOOKUP(X22,'Tabele Systemu Oceniania'!$E$1:$F$51,2,FALSE)</f>
        <v>#DIV/0!</v>
      </c>
      <c r="AB22" s="7" t="e">
        <f t="shared" si="3"/>
        <v>#DIV/0!</v>
      </c>
      <c r="AC22" s="14" t="e">
        <f>VLOOKUP(AB22,'Tabele Systemu Oceniania'!$G$1:$H$101,2,FALSE)</f>
        <v>#DIV/0!</v>
      </c>
    </row>
    <row r="23" spans="1:29" ht="12.75">
      <c r="A23" s="15">
        <v>20</v>
      </c>
      <c r="B23" s="16" t="s">
        <v>2</v>
      </c>
      <c r="C23" s="17"/>
      <c r="D23" s="18"/>
      <c r="E23" s="18"/>
      <c r="F23" s="18"/>
      <c r="G23" s="18"/>
      <c r="H23" s="18"/>
      <c r="I23" s="19"/>
      <c r="J23" s="17"/>
      <c r="K23" s="18"/>
      <c r="L23" s="18"/>
      <c r="M23" s="18"/>
      <c r="N23" s="18"/>
      <c r="O23" s="18"/>
      <c r="P23" s="19"/>
      <c r="Q23" s="17"/>
      <c r="R23" s="18"/>
      <c r="S23" s="18"/>
      <c r="T23" s="18"/>
      <c r="U23" s="19"/>
      <c r="V23" s="20" t="e">
        <f t="shared" si="0"/>
        <v>#DIV/0!</v>
      </c>
      <c r="W23" s="21" t="e">
        <f t="shared" si="1"/>
        <v>#DIV/0!</v>
      </c>
      <c r="X23" s="22" t="e">
        <f t="shared" si="2"/>
        <v>#DIV/0!</v>
      </c>
      <c r="Y23" s="17" t="e">
        <f>VLOOKUP(V23,'Tabele Systemu Oceniania'!$A$1:$B$51,2,FALSE)</f>
        <v>#DIV/0!</v>
      </c>
      <c r="Z23" s="17" t="e">
        <f>VLOOKUP(W23,'Tabele Systemu Oceniania'!$C$1:$D$51,2,FALSE)</f>
        <v>#DIV/0!</v>
      </c>
      <c r="AA23" s="17" t="e">
        <f>VLOOKUP(X23,'Tabele Systemu Oceniania'!$E$1:$F$51,2,FALSE)</f>
        <v>#DIV/0!</v>
      </c>
      <c r="AB23" s="16" t="e">
        <f t="shared" si="3"/>
        <v>#DIV/0!</v>
      </c>
      <c r="AC23" s="23" t="e">
        <f>VLOOKUP(AB23,'Tabele Systemu Oceniania'!$G$1:$H$101,2,FALSE)</f>
        <v>#DIV/0!</v>
      </c>
    </row>
    <row r="24" spans="1:29" ht="13.5" thickBot="1">
      <c r="A24" s="24">
        <v>21</v>
      </c>
      <c r="B24" s="25" t="s">
        <v>2</v>
      </c>
      <c r="C24" s="26"/>
      <c r="D24" s="27"/>
      <c r="E24" s="27"/>
      <c r="F24" s="27"/>
      <c r="G24" s="27"/>
      <c r="H24" s="27"/>
      <c r="I24" s="28"/>
      <c r="J24" s="26"/>
      <c r="K24" s="27"/>
      <c r="L24" s="27"/>
      <c r="M24" s="27"/>
      <c r="N24" s="27"/>
      <c r="O24" s="27"/>
      <c r="P24" s="28"/>
      <c r="Q24" s="26"/>
      <c r="R24" s="27"/>
      <c r="S24" s="27"/>
      <c r="T24" s="27"/>
      <c r="U24" s="28"/>
      <c r="V24" s="29" t="e">
        <f t="shared" si="0"/>
        <v>#DIV/0!</v>
      </c>
      <c r="W24" s="30" t="e">
        <f t="shared" si="1"/>
        <v>#DIV/0!</v>
      </c>
      <c r="X24" s="31" t="e">
        <f t="shared" si="2"/>
        <v>#DIV/0!</v>
      </c>
      <c r="Y24" s="26" t="e">
        <f>VLOOKUP(V24,'Tabele Systemu Oceniania'!$A$1:$B$51,2,FALSE)</f>
        <v>#DIV/0!</v>
      </c>
      <c r="Z24" s="26" t="e">
        <f>VLOOKUP(W24,'Tabele Systemu Oceniania'!$C$1:$D$51,2,FALSE)</f>
        <v>#DIV/0!</v>
      </c>
      <c r="AA24" s="25" t="e">
        <f>VLOOKUP(X24,'Tabele Systemu Oceniania'!$E$1:$F$51,2,FALSE)</f>
        <v>#DIV/0!</v>
      </c>
      <c r="AB24" s="25" t="e">
        <f t="shared" si="3"/>
        <v>#DIV/0!</v>
      </c>
      <c r="AC24" s="25" t="e">
        <f>VLOOKUP(AB24,'Tabele Systemu Oceniania'!$G$1:$H$101,2,FALSE)</f>
        <v>#DIV/0!</v>
      </c>
    </row>
    <row r="25" spans="1:24" ht="13.5" thickTop="1">
      <c r="A25" s="32"/>
      <c r="V25" s="33"/>
      <c r="W25" s="33"/>
      <c r="X25" s="33"/>
    </row>
    <row r="26" ht="13.5" thickBot="1"/>
    <row r="27" spans="2:5" ht="13.5" thickTop="1">
      <c r="B27" s="34" t="s">
        <v>15</v>
      </c>
      <c r="C27" s="67">
        <f aca="true" t="shared" si="4" ref="C27:C32">COUNTIF($AC$4:$AC$24,B27)</f>
        <v>0</v>
      </c>
      <c r="D27" s="68"/>
      <c r="E27" s="69"/>
    </row>
    <row r="28" spans="2:5" ht="12.75">
      <c r="B28" s="17" t="s">
        <v>16</v>
      </c>
      <c r="C28" s="70">
        <f t="shared" si="4"/>
        <v>0</v>
      </c>
      <c r="D28" s="71"/>
      <c r="E28" s="72"/>
    </row>
    <row r="29" spans="2:5" ht="12.75">
      <c r="B29" s="8" t="s">
        <v>17</v>
      </c>
      <c r="C29" s="73">
        <f t="shared" si="4"/>
        <v>0</v>
      </c>
      <c r="D29" s="74"/>
      <c r="E29" s="75"/>
    </row>
    <row r="30" spans="2:5" ht="12.75">
      <c r="B30" s="17" t="s">
        <v>18</v>
      </c>
      <c r="C30" s="70">
        <f t="shared" si="4"/>
        <v>0</v>
      </c>
      <c r="D30" s="71"/>
      <c r="E30" s="72"/>
    </row>
    <row r="31" spans="2:5" ht="12.75">
      <c r="B31" s="8" t="s">
        <v>19</v>
      </c>
      <c r="C31" s="73">
        <f t="shared" si="4"/>
        <v>0</v>
      </c>
      <c r="D31" s="74"/>
      <c r="E31" s="75"/>
    </row>
    <row r="32" spans="2:5" ht="12.75">
      <c r="B32" s="17" t="s">
        <v>20</v>
      </c>
      <c r="C32" s="70">
        <f t="shared" si="4"/>
        <v>0</v>
      </c>
      <c r="D32" s="71"/>
      <c r="E32" s="72"/>
    </row>
    <row r="33" spans="2:5" ht="16.5" thickBot="1">
      <c r="B33" s="37" t="s">
        <v>21</v>
      </c>
      <c r="C33" s="53" t="e">
        <f>ROUND(((6*C27+5*C28+4*C29+3*C30+2*C31+1*C32)/SUM(C27:E32)),2)</f>
        <v>#DIV/0!</v>
      </c>
      <c r="D33" s="53"/>
      <c r="E33" s="54"/>
    </row>
    <row r="34" ht="13.5" thickTop="1"/>
  </sheetData>
  <sheetProtection password="D829" sheet="1" objects="1" scenarios="1"/>
  <protectedRanges>
    <protectedRange password="D829" sqref="B27:E33" name="Zakres6"/>
    <protectedRange password="D829" sqref="A1:AC3" name="Zakres2"/>
    <protectedRange password="D829" sqref="A2:A24" name="Zakres3"/>
    <protectedRange sqref="B4:U24" name="Zakres4"/>
    <protectedRange password="D829" sqref="V2:AC24" name="Zakres5"/>
  </protectedRanges>
  <mergeCells count="20">
    <mergeCell ref="Q2:U2"/>
    <mergeCell ref="Y2:AA2"/>
    <mergeCell ref="C3:I3"/>
    <mergeCell ref="C33:E33"/>
    <mergeCell ref="C27:E27"/>
    <mergeCell ref="C28:E28"/>
    <mergeCell ref="C29:E29"/>
    <mergeCell ref="C30:E30"/>
    <mergeCell ref="C31:E31"/>
    <mergeCell ref="C32:E32"/>
    <mergeCell ref="J3:P3"/>
    <mergeCell ref="Q3:U3"/>
    <mergeCell ref="V2:X2"/>
    <mergeCell ref="A1:AC1"/>
    <mergeCell ref="AB2:AB3"/>
    <mergeCell ref="AC2:AC3"/>
    <mergeCell ref="B2:B3"/>
    <mergeCell ref="A2:A3"/>
    <mergeCell ref="C2:I2"/>
    <mergeCell ref="J2:P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D33"/>
  <sheetViews>
    <sheetView workbookViewId="0" topLeftCell="A1">
      <selection activeCell="AB14" sqref="AB14"/>
    </sheetView>
  </sheetViews>
  <sheetFormatPr defaultColWidth="9.140625" defaultRowHeight="12.75"/>
  <cols>
    <col min="1" max="1" width="3.28125" style="1" customWidth="1"/>
    <col min="2" max="2" width="19.57421875" style="1" customWidth="1"/>
    <col min="3" max="27" width="3.28125" style="1" customWidth="1"/>
    <col min="28" max="28" width="12.00390625" style="1" customWidth="1"/>
    <col min="29" max="29" width="14.7109375" style="1" customWidth="1"/>
    <col min="30" max="30" width="14.00390625" style="1" bestFit="1" customWidth="1"/>
    <col min="31" max="16384" width="9.140625" style="1" customWidth="1"/>
  </cols>
  <sheetData>
    <row r="1" spans="1:30" ht="44.25" customHeight="1" thickBot="1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s="2" customFormat="1" ht="13.5" thickTop="1">
      <c r="A2" s="63" t="s">
        <v>1</v>
      </c>
      <c r="B2" s="65" t="s">
        <v>2</v>
      </c>
      <c r="C2" s="58" t="s">
        <v>3</v>
      </c>
      <c r="D2" s="59"/>
      <c r="E2" s="59"/>
      <c r="F2" s="59"/>
      <c r="G2" s="59"/>
      <c r="H2" s="59"/>
      <c r="I2" s="60"/>
      <c r="J2" s="58" t="s">
        <v>4</v>
      </c>
      <c r="K2" s="59"/>
      <c r="L2" s="59"/>
      <c r="M2" s="59"/>
      <c r="N2" s="59"/>
      <c r="O2" s="59"/>
      <c r="P2" s="60"/>
      <c r="Q2" s="65" t="s">
        <v>4</v>
      </c>
      <c r="R2" s="63"/>
      <c r="S2" s="63"/>
      <c r="T2" s="63"/>
      <c r="U2" s="63"/>
      <c r="V2" s="63" t="s">
        <v>5</v>
      </c>
      <c r="W2" s="63"/>
      <c r="X2" s="63"/>
      <c r="Y2" s="63" t="s">
        <v>6</v>
      </c>
      <c r="Z2" s="63"/>
      <c r="AA2" s="63"/>
      <c r="AB2" s="63" t="s">
        <v>23</v>
      </c>
      <c r="AC2" s="63" t="s">
        <v>24</v>
      </c>
      <c r="AD2" s="65" t="s">
        <v>26</v>
      </c>
    </row>
    <row r="3" spans="1:30" s="2" customFormat="1" ht="12.75">
      <c r="A3" s="64"/>
      <c r="B3" s="66"/>
      <c r="C3" s="55" t="s">
        <v>9</v>
      </c>
      <c r="D3" s="56"/>
      <c r="E3" s="56"/>
      <c r="F3" s="56"/>
      <c r="G3" s="56"/>
      <c r="H3" s="56"/>
      <c r="I3" s="57"/>
      <c r="J3" s="55" t="s">
        <v>10</v>
      </c>
      <c r="K3" s="56"/>
      <c r="L3" s="56"/>
      <c r="M3" s="56"/>
      <c r="N3" s="56"/>
      <c r="O3" s="56"/>
      <c r="P3" s="57"/>
      <c r="Q3" s="66" t="s">
        <v>11</v>
      </c>
      <c r="R3" s="64"/>
      <c r="S3" s="64"/>
      <c r="T3" s="64"/>
      <c r="U3" s="64"/>
      <c r="V3" s="3" t="s">
        <v>12</v>
      </c>
      <c r="W3" s="4" t="s">
        <v>13</v>
      </c>
      <c r="X3" s="5" t="s">
        <v>14</v>
      </c>
      <c r="Y3" s="3" t="s">
        <v>12</v>
      </c>
      <c r="Z3" s="4" t="s">
        <v>13</v>
      </c>
      <c r="AA3" s="5" t="s">
        <v>14</v>
      </c>
      <c r="AB3" s="64"/>
      <c r="AC3" s="64"/>
      <c r="AD3" s="66"/>
    </row>
    <row r="4" spans="1:30" ht="12.75">
      <c r="A4" s="6">
        <v>1</v>
      </c>
      <c r="B4" s="38" t="str">
        <f>'[1]System oceniania - semestr I'!B4</f>
        <v>Nazwa przedmiotu</v>
      </c>
      <c r="C4" s="8"/>
      <c r="D4" s="9"/>
      <c r="E4" s="9"/>
      <c r="F4" s="9"/>
      <c r="G4" s="9"/>
      <c r="H4" s="9"/>
      <c r="I4" s="10"/>
      <c r="J4" s="8"/>
      <c r="K4" s="9"/>
      <c r="L4" s="9"/>
      <c r="M4" s="9"/>
      <c r="N4" s="9"/>
      <c r="O4" s="9"/>
      <c r="P4" s="10"/>
      <c r="Q4" s="8"/>
      <c r="R4" s="9"/>
      <c r="S4" s="9"/>
      <c r="T4" s="9"/>
      <c r="U4" s="10"/>
      <c r="V4" s="11" t="e">
        <f aca="true" t="shared" si="0" ref="V4:V24">ROUND(AVERAGE(C4:I4),1)</f>
        <v>#DIV/0!</v>
      </c>
      <c r="W4" s="12" t="e">
        <f aca="true" t="shared" si="1" ref="W4:W24">ROUND(AVERAGE(J4:P4),1)</f>
        <v>#DIV/0!</v>
      </c>
      <c r="X4" s="13" t="e">
        <f aca="true" t="shared" si="2" ref="X4:X24">ROUND(AVERAGE(Q4:U4),1)</f>
        <v>#DIV/0!</v>
      </c>
      <c r="Y4" s="8" t="e">
        <f>VLOOKUP(V4,'Tabele Systemu Oceniania'!$A$1:$B$51,2,FALSE)</f>
        <v>#DIV/0!</v>
      </c>
      <c r="Z4" s="9" t="e">
        <f>VLOOKUP(W4,'Tabele Systemu Oceniania'!$C$1:$D$51,2,FALSE)</f>
        <v>#DIV/0!</v>
      </c>
      <c r="AA4" s="36" t="e">
        <f>VLOOKUP(X4,'Tabele Systemu Oceniania'!$E$1:$F$51,2,FALSE)</f>
        <v>#DIV/0!</v>
      </c>
      <c r="AB4" s="7" t="e">
        <f aca="true" t="shared" si="3" ref="AB4:AB24">AA4+Z4+Y4</f>
        <v>#DIV/0!</v>
      </c>
      <c r="AC4" s="7" t="e">
        <f>ROUND((('System oceniania - semestr I'!AB4+'System oceniania - semestr II'!AB4))/2,0)</f>
        <v>#DIV/0!</v>
      </c>
      <c r="AD4" s="14" t="e">
        <f>VLOOKUP(AC4,'Tabele Systemu Oceniania'!$G$1:$H$101,2,FALSE)</f>
        <v>#DIV/0!</v>
      </c>
    </row>
    <row r="5" spans="1:30" ht="12.75">
      <c r="A5" s="15">
        <v>2</v>
      </c>
      <c r="B5" s="39" t="str">
        <f>'[1]System oceniania - semestr I'!B5</f>
        <v>Nazwa przedmiotu</v>
      </c>
      <c r="C5" s="17"/>
      <c r="D5" s="18"/>
      <c r="E5" s="18"/>
      <c r="F5" s="18"/>
      <c r="G5" s="18"/>
      <c r="H5" s="18"/>
      <c r="I5" s="19"/>
      <c r="J5" s="17"/>
      <c r="K5" s="18"/>
      <c r="L5" s="18"/>
      <c r="M5" s="18"/>
      <c r="N5" s="18"/>
      <c r="O5" s="18"/>
      <c r="P5" s="19"/>
      <c r="Q5" s="17"/>
      <c r="R5" s="18"/>
      <c r="S5" s="18"/>
      <c r="T5" s="18"/>
      <c r="U5" s="19"/>
      <c r="V5" s="20" t="e">
        <f t="shared" si="0"/>
        <v>#DIV/0!</v>
      </c>
      <c r="W5" s="21" t="e">
        <f t="shared" si="1"/>
        <v>#DIV/0!</v>
      </c>
      <c r="X5" s="22" t="e">
        <f t="shared" si="2"/>
        <v>#DIV/0!</v>
      </c>
      <c r="Y5" s="17" t="e">
        <f>VLOOKUP(V5,'Tabele Systemu Oceniania'!$A$1:$B$51,2,FALSE)</f>
        <v>#DIV/0!</v>
      </c>
      <c r="Z5" s="18" t="e">
        <f>VLOOKUP(W5,'Tabele Systemu Oceniania'!$C$1:$D$51,2,FALSE)</f>
        <v>#DIV/0!</v>
      </c>
      <c r="AA5" s="35" t="e">
        <f>VLOOKUP(X5,'Tabele Systemu Oceniania'!$E$1:$F$51,2,FALSE)</f>
        <v>#DIV/0!</v>
      </c>
      <c r="AB5" s="16" t="e">
        <f t="shared" si="3"/>
        <v>#DIV/0!</v>
      </c>
      <c r="AC5" s="16" t="e">
        <f>ROUND((('System oceniania - semestr I'!AB5+'System oceniania - semestr II'!AB5))/2,0)</f>
        <v>#DIV/0!</v>
      </c>
      <c r="AD5" s="23" t="e">
        <f>VLOOKUP(AC5,'Tabele Systemu Oceniania'!$G$1:$H$101,2,FALSE)</f>
        <v>#DIV/0!</v>
      </c>
    </row>
    <row r="6" spans="1:30" ht="12.75">
      <c r="A6" s="6">
        <v>3</v>
      </c>
      <c r="B6" s="38" t="str">
        <f>'[1]System oceniania - semestr I'!B6</f>
        <v>Nazwa przedmiotu</v>
      </c>
      <c r="C6" s="8"/>
      <c r="D6" s="9"/>
      <c r="E6" s="9"/>
      <c r="F6" s="9"/>
      <c r="G6" s="9"/>
      <c r="H6" s="9"/>
      <c r="I6" s="10"/>
      <c r="J6" s="8"/>
      <c r="K6" s="9"/>
      <c r="L6" s="9"/>
      <c r="M6" s="9"/>
      <c r="N6" s="9"/>
      <c r="O6" s="9"/>
      <c r="P6" s="10"/>
      <c r="Q6" s="8"/>
      <c r="R6" s="9"/>
      <c r="S6" s="9"/>
      <c r="T6" s="9"/>
      <c r="U6" s="10"/>
      <c r="V6" s="11" t="e">
        <f t="shared" si="0"/>
        <v>#DIV/0!</v>
      </c>
      <c r="W6" s="12" t="e">
        <f t="shared" si="1"/>
        <v>#DIV/0!</v>
      </c>
      <c r="X6" s="13" t="e">
        <f t="shared" si="2"/>
        <v>#DIV/0!</v>
      </c>
      <c r="Y6" s="8" t="e">
        <f>VLOOKUP(V6,'Tabele Systemu Oceniania'!$A$1:$B$51,2,FALSE)</f>
        <v>#DIV/0!</v>
      </c>
      <c r="Z6" s="9" t="e">
        <f>VLOOKUP(W6,'Tabele Systemu Oceniania'!$C$1:$D$51,2,FALSE)</f>
        <v>#DIV/0!</v>
      </c>
      <c r="AA6" s="36" t="e">
        <f>VLOOKUP(X6,'Tabele Systemu Oceniania'!$E$1:$F$51,2,FALSE)</f>
        <v>#DIV/0!</v>
      </c>
      <c r="AB6" s="7" t="e">
        <f t="shared" si="3"/>
        <v>#DIV/0!</v>
      </c>
      <c r="AC6" s="7" t="e">
        <f>ROUND(((AB6+'[1]System oceniania - semestr I'!AB6)/2),0)</f>
        <v>#DIV/0!</v>
      </c>
      <c r="AD6" s="14" t="e">
        <f>VLOOKUP(AC6,'Tabele Systemu Oceniania'!$G$1:$H$101,2,FALSE)</f>
        <v>#DIV/0!</v>
      </c>
    </row>
    <row r="7" spans="1:30" ht="12.75">
      <c r="A7" s="15">
        <v>4</v>
      </c>
      <c r="B7" s="39" t="str">
        <f>'[1]System oceniania - semestr I'!B7</f>
        <v>Nazwa przedmiotu</v>
      </c>
      <c r="C7" s="17"/>
      <c r="D7" s="18"/>
      <c r="E7" s="18"/>
      <c r="F7" s="18"/>
      <c r="G7" s="18"/>
      <c r="H7" s="18"/>
      <c r="I7" s="19"/>
      <c r="J7" s="17"/>
      <c r="K7" s="18"/>
      <c r="L7" s="18"/>
      <c r="M7" s="18"/>
      <c r="N7" s="18"/>
      <c r="O7" s="18"/>
      <c r="P7" s="19"/>
      <c r="Q7" s="17"/>
      <c r="R7" s="18"/>
      <c r="S7" s="18"/>
      <c r="T7" s="18"/>
      <c r="U7" s="19"/>
      <c r="V7" s="20" t="e">
        <f t="shared" si="0"/>
        <v>#DIV/0!</v>
      </c>
      <c r="W7" s="21" t="e">
        <f t="shared" si="1"/>
        <v>#DIV/0!</v>
      </c>
      <c r="X7" s="22" t="e">
        <f t="shared" si="2"/>
        <v>#DIV/0!</v>
      </c>
      <c r="Y7" s="17" t="e">
        <f>VLOOKUP(V7,'Tabele Systemu Oceniania'!$A$1:$B$51,2,FALSE)</f>
        <v>#DIV/0!</v>
      </c>
      <c r="Z7" s="18" t="e">
        <f>VLOOKUP(W7,'Tabele Systemu Oceniania'!$C$1:$D$51,2,FALSE)</f>
        <v>#DIV/0!</v>
      </c>
      <c r="AA7" s="35" t="e">
        <f>VLOOKUP(X7,'Tabele Systemu Oceniania'!$E$1:$F$51,2,FALSE)</f>
        <v>#DIV/0!</v>
      </c>
      <c r="AB7" s="16" t="e">
        <f t="shared" si="3"/>
        <v>#DIV/0!</v>
      </c>
      <c r="AC7" s="16" t="e">
        <f>ROUND(((AB7+'[1]System oceniania - semestr I'!AB7)/2),0)</f>
        <v>#DIV/0!</v>
      </c>
      <c r="AD7" s="23" t="e">
        <f>VLOOKUP(AC7,'Tabele Systemu Oceniania'!$G$1:$H$101,2,FALSE)</f>
        <v>#DIV/0!</v>
      </c>
    </row>
    <row r="8" spans="1:30" ht="12.75">
      <c r="A8" s="6">
        <v>5</v>
      </c>
      <c r="B8" s="38" t="str">
        <f>'[1]System oceniania - semestr I'!B8</f>
        <v>Nazwa przedmiotu</v>
      </c>
      <c r="C8" s="8"/>
      <c r="D8" s="9"/>
      <c r="E8" s="9"/>
      <c r="F8" s="9"/>
      <c r="G8" s="9"/>
      <c r="H8" s="9"/>
      <c r="I8" s="10"/>
      <c r="J8" s="8"/>
      <c r="K8" s="9"/>
      <c r="L8" s="9"/>
      <c r="M8" s="9"/>
      <c r="N8" s="9"/>
      <c r="O8" s="9"/>
      <c r="P8" s="10"/>
      <c r="Q8" s="8"/>
      <c r="R8" s="9"/>
      <c r="S8" s="9"/>
      <c r="T8" s="9"/>
      <c r="U8" s="10"/>
      <c r="V8" s="11" t="e">
        <f t="shared" si="0"/>
        <v>#DIV/0!</v>
      </c>
      <c r="W8" s="12" t="e">
        <f t="shared" si="1"/>
        <v>#DIV/0!</v>
      </c>
      <c r="X8" s="13" t="e">
        <f t="shared" si="2"/>
        <v>#DIV/0!</v>
      </c>
      <c r="Y8" s="8" t="e">
        <f>VLOOKUP(V8,'Tabele Systemu Oceniania'!$A$1:$B$51,2,FALSE)</f>
        <v>#DIV/0!</v>
      </c>
      <c r="Z8" s="9" t="e">
        <f>VLOOKUP(W8,'Tabele Systemu Oceniania'!$C$1:$D$51,2,FALSE)</f>
        <v>#DIV/0!</v>
      </c>
      <c r="AA8" s="36" t="e">
        <f>VLOOKUP(X8,'Tabele Systemu Oceniania'!$E$1:$F$51,2,FALSE)</f>
        <v>#DIV/0!</v>
      </c>
      <c r="AB8" s="7" t="e">
        <f t="shared" si="3"/>
        <v>#DIV/0!</v>
      </c>
      <c r="AC8" s="7" t="e">
        <f>ROUND(((AB8+'[1]System oceniania - semestr I'!AB8)/2),0)</f>
        <v>#DIV/0!</v>
      </c>
      <c r="AD8" s="14" t="e">
        <f>VLOOKUP(AC8,'Tabele Systemu Oceniania'!$G$1:$H$101,2,FALSE)</f>
        <v>#DIV/0!</v>
      </c>
    </row>
    <row r="9" spans="1:30" ht="12.75">
      <c r="A9" s="15">
        <v>6</v>
      </c>
      <c r="B9" s="39" t="str">
        <f>'[1]System oceniania - semestr I'!B9</f>
        <v>Nazwa przedmiotu</v>
      </c>
      <c r="C9" s="17"/>
      <c r="D9" s="18"/>
      <c r="E9" s="18"/>
      <c r="F9" s="18"/>
      <c r="G9" s="18"/>
      <c r="H9" s="18"/>
      <c r="I9" s="19"/>
      <c r="J9" s="17"/>
      <c r="K9" s="18"/>
      <c r="L9" s="18"/>
      <c r="M9" s="18"/>
      <c r="N9" s="18"/>
      <c r="O9" s="18"/>
      <c r="P9" s="19"/>
      <c r="Q9" s="17"/>
      <c r="R9" s="18"/>
      <c r="S9" s="18"/>
      <c r="T9" s="18"/>
      <c r="U9" s="19"/>
      <c r="V9" s="20" t="e">
        <f t="shared" si="0"/>
        <v>#DIV/0!</v>
      </c>
      <c r="W9" s="21" t="e">
        <f t="shared" si="1"/>
        <v>#DIV/0!</v>
      </c>
      <c r="X9" s="22" t="e">
        <f t="shared" si="2"/>
        <v>#DIV/0!</v>
      </c>
      <c r="Y9" s="17" t="e">
        <f>VLOOKUP(V9,'Tabele Systemu Oceniania'!$A$1:$B$51,2,FALSE)</f>
        <v>#DIV/0!</v>
      </c>
      <c r="Z9" s="18" t="e">
        <f>VLOOKUP(W9,'Tabele Systemu Oceniania'!$C$1:$D$51,2,FALSE)</f>
        <v>#DIV/0!</v>
      </c>
      <c r="AA9" s="35" t="e">
        <f>VLOOKUP(X9,'Tabele Systemu Oceniania'!$E$1:$F$51,2,FALSE)</f>
        <v>#DIV/0!</v>
      </c>
      <c r="AB9" s="16" t="e">
        <f t="shared" si="3"/>
        <v>#DIV/0!</v>
      </c>
      <c r="AC9" s="16" t="e">
        <f>ROUND(((AB9+'[1]System oceniania - semestr I'!AB9)/2),0)</f>
        <v>#DIV/0!</v>
      </c>
      <c r="AD9" s="23" t="e">
        <f>VLOOKUP(AC9,'Tabele Systemu Oceniania'!$G$1:$H$101,2,FALSE)</f>
        <v>#DIV/0!</v>
      </c>
    </row>
    <row r="10" spans="1:30" ht="12.75">
      <c r="A10" s="6">
        <v>7</v>
      </c>
      <c r="B10" s="38" t="str">
        <f>'[1]System oceniania - semestr I'!B10</f>
        <v>Nazwa przedmiotu</v>
      </c>
      <c r="C10" s="8"/>
      <c r="D10" s="9"/>
      <c r="E10" s="9"/>
      <c r="F10" s="9"/>
      <c r="G10" s="9"/>
      <c r="H10" s="9"/>
      <c r="I10" s="10"/>
      <c r="J10" s="8"/>
      <c r="K10" s="9"/>
      <c r="L10" s="9"/>
      <c r="M10" s="9"/>
      <c r="N10" s="9"/>
      <c r="O10" s="9"/>
      <c r="P10" s="10"/>
      <c r="Q10" s="8"/>
      <c r="R10" s="9"/>
      <c r="S10" s="9"/>
      <c r="T10" s="9"/>
      <c r="U10" s="10"/>
      <c r="V10" s="11" t="e">
        <f t="shared" si="0"/>
        <v>#DIV/0!</v>
      </c>
      <c r="W10" s="12" t="e">
        <f t="shared" si="1"/>
        <v>#DIV/0!</v>
      </c>
      <c r="X10" s="13" t="e">
        <f t="shared" si="2"/>
        <v>#DIV/0!</v>
      </c>
      <c r="Y10" s="8" t="e">
        <f>VLOOKUP(V10,'Tabele Systemu Oceniania'!$A$1:$B$51,2,FALSE)</f>
        <v>#DIV/0!</v>
      </c>
      <c r="Z10" s="9" t="e">
        <f>VLOOKUP(W10,'Tabele Systemu Oceniania'!$C$1:$D$51,2,FALSE)</f>
        <v>#DIV/0!</v>
      </c>
      <c r="AA10" s="36" t="e">
        <f>VLOOKUP(X10,'Tabele Systemu Oceniania'!$E$1:$F$51,2,FALSE)</f>
        <v>#DIV/0!</v>
      </c>
      <c r="AB10" s="7" t="e">
        <f t="shared" si="3"/>
        <v>#DIV/0!</v>
      </c>
      <c r="AC10" s="7" t="e">
        <f>ROUND(((AB10+'[1]System oceniania - semestr I'!AB10)/2),0)</f>
        <v>#DIV/0!</v>
      </c>
      <c r="AD10" s="14" t="e">
        <f>VLOOKUP(AC10,'Tabele Systemu Oceniania'!$G$1:$H$101,2,FALSE)</f>
        <v>#DIV/0!</v>
      </c>
    </row>
    <row r="11" spans="1:30" ht="12.75">
      <c r="A11" s="15">
        <v>8</v>
      </c>
      <c r="B11" s="39" t="str">
        <f>'[1]System oceniania - semestr I'!B11</f>
        <v>Nazwa przedmiotu</v>
      </c>
      <c r="C11" s="17"/>
      <c r="D11" s="18"/>
      <c r="E11" s="18"/>
      <c r="F11" s="18"/>
      <c r="G11" s="18"/>
      <c r="H11" s="18"/>
      <c r="I11" s="19"/>
      <c r="J11" s="17"/>
      <c r="K11" s="18"/>
      <c r="L11" s="18"/>
      <c r="M11" s="18"/>
      <c r="N11" s="18"/>
      <c r="O11" s="18"/>
      <c r="P11" s="19"/>
      <c r="Q11" s="17"/>
      <c r="R11" s="18"/>
      <c r="S11" s="18"/>
      <c r="T11" s="18"/>
      <c r="U11" s="19"/>
      <c r="V11" s="20" t="e">
        <f t="shared" si="0"/>
        <v>#DIV/0!</v>
      </c>
      <c r="W11" s="21" t="e">
        <f t="shared" si="1"/>
        <v>#DIV/0!</v>
      </c>
      <c r="X11" s="22" t="e">
        <f t="shared" si="2"/>
        <v>#DIV/0!</v>
      </c>
      <c r="Y11" s="17" t="e">
        <f>VLOOKUP(V11,'Tabele Systemu Oceniania'!$A$1:$B$51,2,FALSE)</f>
        <v>#DIV/0!</v>
      </c>
      <c r="Z11" s="18" t="e">
        <f>VLOOKUP(W11,'Tabele Systemu Oceniania'!$C$1:$D$51,2,FALSE)</f>
        <v>#DIV/0!</v>
      </c>
      <c r="AA11" s="35" t="e">
        <f>VLOOKUP(X11,'Tabele Systemu Oceniania'!$E$1:$F$51,2,FALSE)</f>
        <v>#DIV/0!</v>
      </c>
      <c r="AB11" s="16" t="e">
        <f t="shared" si="3"/>
        <v>#DIV/0!</v>
      </c>
      <c r="AC11" s="16" t="e">
        <f>ROUND(((AB11+'[1]System oceniania - semestr I'!AB11)/2),0)</f>
        <v>#DIV/0!</v>
      </c>
      <c r="AD11" s="23" t="e">
        <f>VLOOKUP(AC11,'Tabele Systemu Oceniania'!$G$1:$H$101,2,FALSE)</f>
        <v>#DIV/0!</v>
      </c>
    </row>
    <row r="12" spans="1:30" ht="12.75">
      <c r="A12" s="6">
        <v>9</v>
      </c>
      <c r="B12" s="38" t="str">
        <f>'[1]System oceniania - semestr I'!B12</f>
        <v>Nazwa przedmiotu</v>
      </c>
      <c r="C12" s="8"/>
      <c r="D12" s="9"/>
      <c r="E12" s="9"/>
      <c r="F12" s="9"/>
      <c r="G12" s="9"/>
      <c r="H12" s="9"/>
      <c r="I12" s="10"/>
      <c r="J12" s="8"/>
      <c r="K12" s="9"/>
      <c r="L12" s="9"/>
      <c r="M12" s="9"/>
      <c r="N12" s="9"/>
      <c r="O12" s="9"/>
      <c r="P12" s="10"/>
      <c r="Q12" s="8"/>
      <c r="R12" s="9"/>
      <c r="S12" s="9"/>
      <c r="T12" s="9"/>
      <c r="U12" s="10"/>
      <c r="V12" s="11" t="e">
        <f t="shared" si="0"/>
        <v>#DIV/0!</v>
      </c>
      <c r="W12" s="12" t="e">
        <f t="shared" si="1"/>
        <v>#DIV/0!</v>
      </c>
      <c r="X12" s="13" t="e">
        <f t="shared" si="2"/>
        <v>#DIV/0!</v>
      </c>
      <c r="Y12" s="8" t="e">
        <f>VLOOKUP(V12,'Tabele Systemu Oceniania'!$A$1:$B$51,2,FALSE)</f>
        <v>#DIV/0!</v>
      </c>
      <c r="Z12" s="9" t="e">
        <f>VLOOKUP(W12,'Tabele Systemu Oceniania'!$C$1:$D$51,2,FALSE)</f>
        <v>#DIV/0!</v>
      </c>
      <c r="AA12" s="36" t="e">
        <f>VLOOKUP(X12,'Tabele Systemu Oceniania'!$E$1:$F$51,2,FALSE)</f>
        <v>#DIV/0!</v>
      </c>
      <c r="AB12" s="7" t="e">
        <f t="shared" si="3"/>
        <v>#DIV/0!</v>
      </c>
      <c r="AC12" s="7" t="e">
        <f>ROUND(((AB12+'[1]System oceniania - semestr I'!AB12)/2),0)</f>
        <v>#DIV/0!</v>
      </c>
      <c r="AD12" s="14" t="e">
        <f>VLOOKUP(AC12,'Tabele Systemu Oceniania'!$G$1:$H$101,2,FALSE)</f>
        <v>#DIV/0!</v>
      </c>
    </row>
    <row r="13" spans="1:30" ht="12.75">
      <c r="A13" s="15">
        <v>10</v>
      </c>
      <c r="B13" s="39" t="str">
        <f>'[1]System oceniania - semestr I'!B13</f>
        <v>Nazwa przedmiotu</v>
      </c>
      <c r="C13" s="17"/>
      <c r="D13" s="18"/>
      <c r="E13" s="18"/>
      <c r="F13" s="18"/>
      <c r="G13" s="18"/>
      <c r="H13" s="18"/>
      <c r="I13" s="19"/>
      <c r="J13" s="17"/>
      <c r="K13" s="18"/>
      <c r="L13" s="18"/>
      <c r="M13" s="18"/>
      <c r="N13" s="18"/>
      <c r="O13" s="18"/>
      <c r="P13" s="19"/>
      <c r="Q13" s="17"/>
      <c r="R13" s="18"/>
      <c r="S13" s="18"/>
      <c r="T13" s="18"/>
      <c r="U13" s="19"/>
      <c r="V13" s="20" t="e">
        <f t="shared" si="0"/>
        <v>#DIV/0!</v>
      </c>
      <c r="W13" s="21" t="e">
        <f t="shared" si="1"/>
        <v>#DIV/0!</v>
      </c>
      <c r="X13" s="22" t="e">
        <f t="shared" si="2"/>
        <v>#DIV/0!</v>
      </c>
      <c r="Y13" s="17" t="e">
        <f>VLOOKUP(V13,'Tabele Systemu Oceniania'!$A$1:$B$51,2,FALSE)</f>
        <v>#DIV/0!</v>
      </c>
      <c r="Z13" s="18" t="e">
        <f>VLOOKUP(W13,'Tabele Systemu Oceniania'!$C$1:$D$51,2,FALSE)</f>
        <v>#DIV/0!</v>
      </c>
      <c r="AA13" s="35" t="e">
        <f>VLOOKUP(X13,'Tabele Systemu Oceniania'!$E$1:$F$51,2,FALSE)</f>
        <v>#DIV/0!</v>
      </c>
      <c r="AB13" s="16" t="e">
        <f t="shared" si="3"/>
        <v>#DIV/0!</v>
      </c>
      <c r="AC13" s="16" t="e">
        <f>ROUND(((AB13+'[1]System oceniania - semestr I'!AB13)/2),0)</f>
        <v>#DIV/0!</v>
      </c>
      <c r="AD13" s="23" t="e">
        <f>VLOOKUP(AC13,'Tabele Systemu Oceniania'!$G$1:$H$101,2,FALSE)</f>
        <v>#DIV/0!</v>
      </c>
    </row>
    <row r="14" spans="1:30" ht="12.75">
      <c r="A14" s="6">
        <v>11</v>
      </c>
      <c r="B14" s="38" t="str">
        <f>'[1]System oceniania - semestr I'!B14</f>
        <v>Nazwa przedmiotu</v>
      </c>
      <c r="C14" s="8"/>
      <c r="D14" s="9"/>
      <c r="E14" s="9"/>
      <c r="F14" s="9"/>
      <c r="G14" s="9"/>
      <c r="H14" s="9"/>
      <c r="I14" s="10"/>
      <c r="J14" s="8"/>
      <c r="K14" s="9"/>
      <c r="L14" s="9"/>
      <c r="M14" s="9"/>
      <c r="N14" s="9"/>
      <c r="O14" s="9"/>
      <c r="P14" s="10"/>
      <c r="Q14" s="8"/>
      <c r="R14" s="9"/>
      <c r="S14" s="9"/>
      <c r="T14" s="9"/>
      <c r="U14" s="10"/>
      <c r="V14" s="11" t="e">
        <f t="shared" si="0"/>
        <v>#DIV/0!</v>
      </c>
      <c r="W14" s="12" t="e">
        <f t="shared" si="1"/>
        <v>#DIV/0!</v>
      </c>
      <c r="X14" s="13" t="e">
        <f t="shared" si="2"/>
        <v>#DIV/0!</v>
      </c>
      <c r="Y14" s="8" t="e">
        <f>VLOOKUP(V14,'Tabele Systemu Oceniania'!$A$1:$B$51,2,FALSE)</f>
        <v>#DIV/0!</v>
      </c>
      <c r="Z14" s="9" t="e">
        <f>VLOOKUP(W14,'Tabele Systemu Oceniania'!$C$1:$D$51,2,FALSE)</f>
        <v>#DIV/0!</v>
      </c>
      <c r="AA14" s="36" t="e">
        <f>VLOOKUP(X14,'Tabele Systemu Oceniania'!$E$1:$F$51,2,FALSE)</f>
        <v>#DIV/0!</v>
      </c>
      <c r="AB14" s="7" t="e">
        <f t="shared" si="3"/>
        <v>#DIV/0!</v>
      </c>
      <c r="AC14" s="7" t="e">
        <f>ROUND(((AB14+'[1]System oceniania - semestr I'!AB14)/2),0)</f>
        <v>#DIV/0!</v>
      </c>
      <c r="AD14" s="14" t="e">
        <f>VLOOKUP(AC14,'Tabele Systemu Oceniania'!$G$1:$H$101,2,FALSE)</f>
        <v>#DIV/0!</v>
      </c>
    </row>
    <row r="15" spans="1:30" ht="12.75">
      <c r="A15" s="15">
        <v>12</v>
      </c>
      <c r="B15" s="39" t="str">
        <f>'[1]System oceniania - semestr I'!B15</f>
        <v>Nazwa przedmiotu</v>
      </c>
      <c r="C15" s="17"/>
      <c r="D15" s="18"/>
      <c r="E15" s="18"/>
      <c r="F15" s="18"/>
      <c r="G15" s="18"/>
      <c r="H15" s="18"/>
      <c r="I15" s="19"/>
      <c r="J15" s="17"/>
      <c r="K15" s="18"/>
      <c r="L15" s="18"/>
      <c r="M15" s="18"/>
      <c r="N15" s="18"/>
      <c r="O15" s="18"/>
      <c r="P15" s="19"/>
      <c r="Q15" s="17"/>
      <c r="R15" s="18"/>
      <c r="S15" s="18"/>
      <c r="T15" s="18"/>
      <c r="U15" s="19"/>
      <c r="V15" s="20" t="e">
        <f t="shared" si="0"/>
        <v>#DIV/0!</v>
      </c>
      <c r="W15" s="21" t="e">
        <f t="shared" si="1"/>
        <v>#DIV/0!</v>
      </c>
      <c r="X15" s="22" t="e">
        <f t="shared" si="2"/>
        <v>#DIV/0!</v>
      </c>
      <c r="Y15" s="17" t="e">
        <f>VLOOKUP(V15,'Tabele Systemu Oceniania'!$A$1:$B$51,2,FALSE)</f>
        <v>#DIV/0!</v>
      </c>
      <c r="Z15" s="18" t="e">
        <f>VLOOKUP(W15,'Tabele Systemu Oceniania'!$C$1:$D$51,2,FALSE)</f>
        <v>#DIV/0!</v>
      </c>
      <c r="AA15" s="35" t="e">
        <f>VLOOKUP(X15,'Tabele Systemu Oceniania'!$E$1:$F$51,2,FALSE)</f>
        <v>#DIV/0!</v>
      </c>
      <c r="AB15" s="16" t="e">
        <f t="shared" si="3"/>
        <v>#DIV/0!</v>
      </c>
      <c r="AC15" s="16" t="e">
        <f>ROUND(((AB15+'[1]System oceniania - semestr I'!AB15)/2),0)</f>
        <v>#DIV/0!</v>
      </c>
      <c r="AD15" s="23" t="e">
        <f>VLOOKUP(AC15,'Tabele Systemu Oceniania'!$G$1:$H$101,2,FALSE)</f>
        <v>#DIV/0!</v>
      </c>
    </row>
    <row r="16" spans="1:30" ht="12.75">
      <c r="A16" s="6">
        <v>13</v>
      </c>
      <c r="B16" s="38" t="str">
        <f>'[1]System oceniania - semestr I'!B16</f>
        <v>Nazwa przedmiotu</v>
      </c>
      <c r="C16" s="8"/>
      <c r="D16" s="9"/>
      <c r="E16" s="9"/>
      <c r="F16" s="9"/>
      <c r="G16" s="9"/>
      <c r="H16" s="9"/>
      <c r="I16" s="10"/>
      <c r="J16" s="8"/>
      <c r="K16" s="9"/>
      <c r="L16" s="9"/>
      <c r="M16" s="9"/>
      <c r="N16" s="9"/>
      <c r="O16" s="9"/>
      <c r="P16" s="10"/>
      <c r="Q16" s="8"/>
      <c r="R16" s="9"/>
      <c r="S16" s="9"/>
      <c r="T16" s="9"/>
      <c r="U16" s="10"/>
      <c r="V16" s="11" t="e">
        <f t="shared" si="0"/>
        <v>#DIV/0!</v>
      </c>
      <c r="W16" s="12" t="e">
        <f t="shared" si="1"/>
        <v>#DIV/0!</v>
      </c>
      <c r="X16" s="13" t="e">
        <f t="shared" si="2"/>
        <v>#DIV/0!</v>
      </c>
      <c r="Y16" s="8" t="e">
        <f>VLOOKUP(V16,'Tabele Systemu Oceniania'!$A$1:$B$51,2,FALSE)</f>
        <v>#DIV/0!</v>
      </c>
      <c r="Z16" s="9" t="e">
        <f>VLOOKUP(W16,'Tabele Systemu Oceniania'!$C$1:$D$51,2,FALSE)</f>
        <v>#DIV/0!</v>
      </c>
      <c r="AA16" s="36" t="e">
        <f>VLOOKUP(X16,'Tabele Systemu Oceniania'!$E$1:$F$51,2,FALSE)</f>
        <v>#DIV/0!</v>
      </c>
      <c r="AB16" s="7" t="e">
        <f t="shared" si="3"/>
        <v>#DIV/0!</v>
      </c>
      <c r="AC16" s="7" t="e">
        <f>ROUND(((AB16+'[1]System oceniania - semestr I'!AB16)/2),0)</f>
        <v>#DIV/0!</v>
      </c>
      <c r="AD16" s="14" t="e">
        <f>VLOOKUP(AC16,'Tabele Systemu Oceniania'!$G$1:$H$101,2,FALSE)</f>
        <v>#DIV/0!</v>
      </c>
    </row>
    <row r="17" spans="1:30" ht="12.75">
      <c r="A17" s="15">
        <v>14</v>
      </c>
      <c r="B17" s="39" t="str">
        <f>'[1]System oceniania - semestr I'!B17</f>
        <v>Nazwa przedmiotu</v>
      </c>
      <c r="C17" s="17"/>
      <c r="D17" s="18"/>
      <c r="E17" s="18"/>
      <c r="F17" s="18"/>
      <c r="G17" s="18"/>
      <c r="H17" s="18"/>
      <c r="I17" s="19"/>
      <c r="J17" s="17"/>
      <c r="K17" s="18"/>
      <c r="L17" s="18"/>
      <c r="M17" s="18"/>
      <c r="N17" s="18"/>
      <c r="O17" s="18"/>
      <c r="P17" s="19"/>
      <c r="Q17" s="17"/>
      <c r="R17" s="18"/>
      <c r="S17" s="18"/>
      <c r="T17" s="18"/>
      <c r="U17" s="19"/>
      <c r="V17" s="20" t="e">
        <f t="shared" si="0"/>
        <v>#DIV/0!</v>
      </c>
      <c r="W17" s="21" t="e">
        <f t="shared" si="1"/>
        <v>#DIV/0!</v>
      </c>
      <c r="X17" s="22" t="e">
        <f t="shared" si="2"/>
        <v>#DIV/0!</v>
      </c>
      <c r="Y17" s="17" t="e">
        <f>VLOOKUP(V17,'Tabele Systemu Oceniania'!$A$1:$B$51,2,FALSE)</f>
        <v>#DIV/0!</v>
      </c>
      <c r="Z17" s="18" t="e">
        <f>VLOOKUP(W17,'Tabele Systemu Oceniania'!$C$1:$D$51,2,FALSE)</f>
        <v>#DIV/0!</v>
      </c>
      <c r="AA17" s="35" t="e">
        <f>VLOOKUP(X17,'Tabele Systemu Oceniania'!$E$1:$F$51,2,FALSE)</f>
        <v>#DIV/0!</v>
      </c>
      <c r="AB17" s="16" t="e">
        <f t="shared" si="3"/>
        <v>#DIV/0!</v>
      </c>
      <c r="AC17" s="16" t="e">
        <f>ROUND(((AB17+'[1]System oceniania - semestr I'!AB17)/2),0)</f>
        <v>#DIV/0!</v>
      </c>
      <c r="AD17" s="23" t="e">
        <f>VLOOKUP(AC17,'Tabele Systemu Oceniania'!$G$1:$H$101,2,FALSE)</f>
        <v>#DIV/0!</v>
      </c>
    </row>
    <row r="18" spans="1:30" ht="12.75">
      <c r="A18" s="6">
        <v>15</v>
      </c>
      <c r="B18" s="38" t="str">
        <f>'[1]System oceniania - semestr I'!B18</f>
        <v>Nazwa przedmiotu</v>
      </c>
      <c r="C18" s="8"/>
      <c r="D18" s="9"/>
      <c r="E18" s="9"/>
      <c r="F18" s="9"/>
      <c r="G18" s="9"/>
      <c r="H18" s="9"/>
      <c r="I18" s="10"/>
      <c r="J18" s="8"/>
      <c r="K18" s="9"/>
      <c r="L18" s="9"/>
      <c r="M18" s="9"/>
      <c r="N18" s="9"/>
      <c r="O18" s="9"/>
      <c r="P18" s="10"/>
      <c r="Q18" s="8"/>
      <c r="R18" s="9"/>
      <c r="S18" s="9"/>
      <c r="T18" s="9"/>
      <c r="U18" s="10"/>
      <c r="V18" s="11" t="e">
        <f t="shared" si="0"/>
        <v>#DIV/0!</v>
      </c>
      <c r="W18" s="12" t="e">
        <f t="shared" si="1"/>
        <v>#DIV/0!</v>
      </c>
      <c r="X18" s="13" t="e">
        <f t="shared" si="2"/>
        <v>#DIV/0!</v>
      </c>
      <c r="Y18" s="8" t="e">
        <f>VLOOKUP(V18,'Tabele Systemu Oceniania'!$A$1:$B$51,2,FALSE)</f>
        <v>#DIV/0!</v>
      </c>
      <c r="Z18" s="9" t="e">
        <f>VLOOKUP(W18,'Tabele Systemu Oceniania'!$C$1:$D$51,2,FALSE)</f>
        <v>#DIV/0!</v>
      </c>
      <c r="AA18" s="36" t="e">
        <f>VLOOKUP(X18,'Tabele Systemu Oceniania'!$E$1:$F$51,2,FALSE)</f>
        <v>#DIV/0!</v>
      </c>
      <c r="AB18" s="7" t="e">
        <f t="shared" si="3"/>
        <v>#DIV/0!</v>
      </c>
      <c r="AC18" s="7" t="e">
        <f>ROUND(((AB18+'[1]System oceniania - semestr I'!AB18)/2),0)</f>
        <v>#DIV/0!</v>
      </c>
      <c r="AD18" s="14" t="e">
        <f>VLOOKUP(AC18,'Tabele Systemu Oceniania'!$G$1:$H$101,2,FALSE)</f>
        <v>#DIV/0!</v>
      </c>
    </row>
    <row r="19" spans="1:30" ht="12.75">
      <c r="A19" s="15">
        <v>16</v>
      </c>
      <c r="B19" s="39" t="str">
        <f>'[1]System oceniania - semestr I'!B19</f>
        <v>Nazwa przedmiotu</v>
      </c>
      <c r="C19" s="17"/>
      <c r="D19" s="18"/>
      <c r="E19" s="18"/>
      <c r="F19" s="18"/>
      <c r="G19" s="18"/>
      <c r="H19" s="18"/>
      <c r="I19" s="19"/>
      <c r="J19" s="17"/>
      <c r="K19" s="18"/>
      <c r="L19" s="18"/>
      <c r="M19" s="18"/>
      <c r="N19" s="18"/>
      <c r="O19" s="18"/>
      <c r="P19" s="19"/>
      <c r="Q19" s="17"/>
      <c r="R19" s="18"/>
      <c r="S19" s="18"/>
      <c r="T19" s="18"/>
      <c r="U19" s="19"/>
      <c r="V19" s="20" t="e">
        <f t="shared" si="0"/>
        <v>#DIV/0!</v>
      </c>
      <c r="W19" s="21" t="e">
        <f t="shared" si="1"/>
        <v>#DIV/0!</v>
      </c>
      <c r="X19" s="22" t="e">
        <f t="shared" si="2"/>
        <v>#DIV/0!</v>
      </c>
      <c r="Y19" s="17" t="e">
        <f>VLOOKUP(V19,'Tabele Systemu Oceniania'!$A$1:$B$51,2,FALSE)</f>
        <v>#DIV/0!</v>
      </c>
      <c r="Z19" s="18" t="e">
        <f>VLOOKUP(W19,'Tabele Systemu Oceniania'!$C$1:$D$51,2,FALSE)</f>
        <v>#DIV/0!</v>
      </c>
      <c r="AA19" s="35" t="e">
        <f>VLOOKUP(X19,'Tabele Systemu Oceniania'!$E$1:$F$51,2,FALSE)</f>
        <v>#DIV/0!</v>
      </c>
      <c r="AB19" s="16" t="e">
        <f t="shared" si="3"/>
        <v>#DIV/0!</v>
      </c>
      <c r="AC19" s="16" t="e">
        <f>ROUND(((AB19+'[1]System oceniania - semestr I'!AB19)/2),0)</f>
        <v>#DIV/0!</v>
      </c>
      <c r="AD19" s="23" t="e">
        <f>VLOOKUP(AC19,'Tabele Systemu Oceniania'!$G$1:$H$101,2,FALSE)</f>
        <v>#DIV/0!</v>
      </c>
    </row>
    <row r="20" spans="1:30" ht="12.75">
      <c r="A20" s="6">
        <v>17</v>
      </c>
      <c r="B20" s="38" t="str">
        <f>'[1]System oceniania - semestr I'!B20</f>
        <v>Nazwa przedmiotu</v>
      </c>
      <c r="C20" s="8"/>
      <c r="D20" s="9"/>
      <c r="E20" s="9"/>
      <c r="F20" s="9"/>
      <c r="G20" s="9"/>
      <c r="H20" s="9"/>
      <c r="I20" s="10"/>
      <c r="J20" s="8"/>
      <c r="K20" s="9"/>
      <c r="L20" s="9"/>
      <c r="M20" s="9"/>
      <c r="N20" s="9"/>
      <c r="O20" s="9"/>
      <c r="P20" s="10"/>
      <c r="Q20" s="8"/>
      <c r="R20" s="9"/>
      <c r="S20" s="9"/>
      <c r="T20" s="9"/>
      <c r="U20" s="10"/>
      <c r="V20" s="11" t="e">
        <f t="shared" si="0"/>
        <v>#DIV/0!</v>
      </c>
      <c r="W20" s="12" t="e">
        <f t="shared" si="1"/>
        <v>#DIV/0!</v>
      </c>
      <c r="X20" s="13" t="e">
        <f t="shared" si="2"/>
        <v>#DIV/0!</v>
      </c>
      <c r="Y20" s="8" t="e">
        <f>VLOOKUP(V20,'Tabele Systemu Oceniania'!$A$1:$B$51,2,FALSE)</f>
        <v>#DIV/0!</v>
      </c>
      <c r="Z20" s="9" t="e">
        <f>VLOOKUP(W20,'Tabele Systemu Oceniania'!$C$1:$D$51,2,FALSE)</f>
        <v>#DIV/0!</v>
      </c>
      <c r="AA20" s="36" t="e">
        <f>VLOOKUP(X20,'Tabele Systemu Oceniania'!$E$1:$F$51,2,FALSE)</f>
        <v>#DIV/0!</v>
      </c>
      <c r="AB20" s="7" t="e">
        <f t="shared" si="3"/>
        <v>#DIV/0!</v>
      </c>
      <c r="AC20" s="7" t="e">
        <f>ROUND(((AB20+'[1]System oceniania - semestr I'!AB20)/2),0)</f>
        <v>#DIV/0!</v>
      </c>
      <c r="AD20" s="14" t="e">
        <f>VLOOKUP(AC20,'Tabele Systemu Oceniania'!$G$1:$H$101,2,FALSE)</f>
        <v>#DIV/0!</v>
      </c>
    </row>
    <row r="21" spans="1:30" ht="12.75">
      <c r="A21" s="15">
        <v>18</v>
      </c>
      <c r="B21" s="39" t="str">
        <f>'[1]System oceniania - semestr I'!B21</f>
        <v>Nazwa przedmiotu</v>
      </c>
      <c r="C21" s="17"/>
      <c r="D21" s="18"/>
      <c r="E21" s="18"/>
      <c r="F21" s="18"/>
      <c r="G21" s="18"/>
      <c r="H21" s="18"/>
      <c r="I21" s="19"/>
      <c r="J21" s="17"/>
      <c r="K21" s="18"/>
      <c r="L21" s="18"/>
      <c r="M21" s="18"/>
      <c r="N21" s="18"/>
      <c r="O21" s="18"/>
      <c r="P21" s="19"/>
      <c r="Q21" s="17"/>
      <c r="R21" s="18"/>
      <c r="S21" s="18"/>
      <c r="T21" s="18"/>
      <c r="U21" s="19"/>
      <c r="V21" s="20" t="e">
        <f t="shared" si="0"/>
        <v>#DIV/0!</v>
      </c>
      <c r="W21" s="21" t="e">
        <f t="shared" si="1"/>
        <v>#DIV/0!</v>
      </c>
      <c r="X21" s="22" t="e">
        <f t="shared" si="2"/>
        <v>#DIV/0!</v>
      </c>
      <c r="Y21" s="17" t="e">
        <f>VLOOKUP(V21,'Tabele Systemu Oceniania'!$A$1:$B$51,2,FALSE)</f>
        <v>#DIV/0!</v>
      </c>
      <c r="Z21" s="18" t="e">
        <f>VLOOKUP(W21,'Tabele Systemu Oceniania'!$C$1:$D$51,2,FALSE)</f>
        <v>#DIV/0!</v>
      </c>
      <c r="AA21" s="35" t="e">
        <f>VLOOKUP(X21,'Tabele Systemu Oceniania'!$E$1:$F$51,2,FALSE)</f>
        <v>#DIV/0!</v>
      </c>
      <c r="AB21" s="16" t="e">
        <f t="shared" si="3"/>
        <v>#DIV/0!</v>
      </c>
      <c r="AC21" s="16" t="e">
        <f>ROUND(((AB21+'[1]System oceniania - semestr I'!AB21)/2),0)</f>
        <v>#DIV/0!</v>
      </c>
      <c r="AD21" s="23" t="e">
        <f>VLOOKUP(AC21,'Tabele Systemu Oceniania'!$G$1:$H$101,2,FALSE)</f>
        <v>#DIV/0!</v>
      </c>
    </row>
    <row r="22" spans="1:30" ht="12.75">
      <c r="A22" s="6">
        <v>19</v>
      </c>
      <c r="B22" s="38" t="str">
        <f>'[1]System oceniania - semestr I'!B22</f>
        <v>Nazwa przedmiotu</v>
      </c>
      <c r="C22" s="8"/>
      <c r="D22" s="9"/>
      <c r="E22" s="9"/>
      <c r="F22" s="9"/>
      <c r="G22" s="9"/>
      <c r="H22" s="9"/>
      <c r="I22" s="10"/>
      <c r="J22" s="8"/>
      <c r="K22" s="9"/>
      <c r="L22" s="9"/>
      <c r="M22" s="9"/>
      <c r="N22" s="9"/>
      <c r="O22" s="9"/>
      <c r="P22" s="10"/>
      <c r="Q22" s="8"/>
      <c r="R22" s="9"/>
      <c r="S22" s="9"/>
      <c r="T22" s="9"/>
      <c r="U22" s="10"/>
      <c r="V22" s="11" t="e">
        <f t="shared" si="0"/>
        <v>#DIV/0!</v>
      </c>
      <c r="W22" s="12" t="e">
        <f t="shared" si="1"/>
        <v>#DIV/0!</v>
      </c>
      <c r="X22" s="13" t="e">
        <f t="shared" si="2"/>
        <v>#DIV/0!</v>
      </c>
      <c r="Y22" s="8" t="e">
        <f>VLOOKUP(V22,'Tabele Systemu Oceniania'!$A$1:$B$51,2,FALSE)</f>
        <v>#DIV/0!</v>
      </c>
      <c r="Z22" s="9" t="e">
        <f>VLOOKUP(W22,'Tabele Systemu Oceniania'!$C$1:$D$51,2,FALSE)</f>
        <v>#DIV/0!</v>
      </c>
      <c r="AA22" s="36" t="e">
        <f>VLOOKUP(X22,'Tabele Systemu Oceniania'!$E$1:$F$51,2,FALSE)</f>
        <v>#DIV/0!</v>
      </c>
      <c r="AB22" s="7" t="e">
        <f t="shared" si="3"/>
        <v>#DIV/0!</v>
      </c>
      <c r="AC22" s="7" t="e">
        <f>ROUND(((AB22+'[1]System oceniania - semestr I'!AB22)/2),0)</f>
        <v>#DIV/0!</v>
      </c>
      <c r="AD22" s="14" t="e">
        <f>VLOOKUP(AC22,'Tabele Systemu Oceniania'!$G$1:$H$101,2,FALSE)</f>
        <v>#DIV/0!</v>
      </c>
    </row>
    <row r="23" spans="1:30" ht="12.75">
      <c r="A23" s="15">
        <v>20</v>
      </c>
      <c r="B23" s="39" t="str">
        <f>'[1]System oceniania - semestr I'!B23</f>
        <v>Nazwa przedmiotu</v>
      </c>
      <c r="C23" s="17"/>
      <c r="D23" s="18"/>
      <c r="E23" s="18"/>
      <c r="F23" s="18"/>
      <c r="G23" s="18"/>
      <c r="H23" s="18"/>
      <c r="I23" s="19"/>
      <c r="J23" s="17"/>
      <c r="K23" s="18"/>
      <c r="L23" s="18"/>
      <c r="M23" s="18"/>
      <c r="N23" s="18"/>
      <c r="O23" s="18"/>
      <c r="P23" s="19"/>
      <c r="Q23" s="17"/>
      <c r="R23" s="18"/>
      <c r="S23" s="18"/>
      <c r="T23" s="18"/>
      <c r="U23" s="19"/>
      <c r="V23" s="20" t="e">
        <f t="shared" si="0"/>
        <v>#DIV/0!</v>
      </c>
      <c r="W23" s="21" t="e">
        <f t="shared" si="1"/>
        <v>#DIV/0!</v>
      </c>
      <c r="X23" s="22" t="e">
        <f t="shared" si="2"/>
        <v>#DIV/0!</v>
      </c>
      <c r="Y23" s="17" t="e">
        <f>VLOOKUP(V23,'Tabele Systemu Oceniania'!$A$1:$B$51,2,FALSE)</f>
        <v>#DIV/0!</v>
      </c>
      <c r="Z23" s="18" t="e">
        <f>VLOOKUP(W23,'Tabele Systemu Oceniania'!$C$1:$D$51,2,FALSE)</f>
        <v>#DIV/0!</v>
      </c>
      <c r="AA23" s="35" t="e">
        <f>VLOOKUP(X23,'Tabele Systemu Oceniania'!$E$1:$F$51,2,FALSE)</f>
        <v>#DIV/0!</v>
      </c>
      <c r="AB23" s="16" t="e">
        <f t="shared" si="3"/>
        <v>#DIV/0!</v>
      </c>
      <c r="AC23" s="16" t="e">
        <f>ROUND(((AB23+'[1]System oceniania - semestr I'!AB23)/2),0)</f>
        <v>#DIV/0!</v>
      </c>
      <c r="AD23" s="23" t="e">
        <f>VLOOKUP(AC23,'Tabele Systemu Oceniania'!$G$1:$H$101,2,FALSE)</f>
        <v>#DIV/0!</v>
      </c>
    </row>
    <row r="24" spans="1:30" ht="13.5" thickBot="1">
      <c r="A24" s="24">
        <v>21</v>
      </c>
      <c r="B24" s="40" t="str">
        <f>'[1]System oceniania - semestr I'!B24</f>
        <v>Nazwa przedmiotu</v>
      </c>
      <c r="C24" s="26"/>
      <c r="D24" s="27"/>
      <c r="E24" s="27"/>
      <c r="F24" s="27"/>
      <c r="G24" s="27"/>
      <c r="H24" s="27"/>
      <c r="I24" s="28"/>
      <c r="J24" s="26"/>
      <c r="K24" s="27"/>
      <c r="L24" s="27"/>
      <c r="M24" s="27"/>
      <c r="N24" s="27"/>
      <c r="O24" s="27"/>
      <c r="P24" s="28"/>
      <c r="Q24" s="26"/>
      <c r="R24" s="27"/>
      <c r="S24" s="27"/>
      <c r="T24" s="27"/>
      <c r="U24" s="28"/>
      <c r="V24" s="29" t="e">
        <f t="shared" si="0"/>
        <v>#DIV/0!</v>
      </c>
      <c r="W24" s="30" t="e">
        <f t="shared" si="1"/>
        <v>#DIV/0!</v>
      </c>
      <c r="X24" s="31" t="e">
        <f t="shared" si="2"/>
        <v>#DIV/0!</v>
      </c>
      <c r="Y24" s="26" t="e">
        <f>VLOOKUP(V24,'Tabele Systemu Oceniania'!$A$1:$B$51,2,FALSE)</f>
        <v>#DIV/0!</v>
      </c>
      <c r="Z24" s="27" t="e">
        <f>VLOOKUP(W24,'Tabele Systemu Oceniania'!$C$1:$D$51,2,FALSE)</f>
        <v>#DIV/0!</v>
      </c>
      <c r="AA24" s="41" t="e">
        <f>VLOOKUP(X24,'Tabele Systemu Oceniania'!$E$1:$F$51,2,FALSE)</f>
        <v>#DIV/0!</v>
      </c>
      <c r="AB24" s="25" t="e">
        <f t="shared" si="3"/>
        <v>#DIV/0!</v>
      </c>
      <c r="AC24" s="25" t="e">
        <f>ROUND(((AB24+'[1]System oceniania - semestr I'!AB24)/2),0)</f>
        <v>#DIV/0!</v>
      </c>
      <c r="AD24" s="25" t="e">
        <f>VLOOKUP(AC24,'Tabele Systemu Oceniania'!$G$1:$H$101,2,FALSE)</f>
        <v>#DIV/0!</v>
      </c>
    </row>
    <row r="25" spans="1:24" ht="13.5" thickTop="1">
      <c r="A25" s="32"/>
      <c r="V25" s="33"/>
      <c r="W25" s="33"/>
      <c r="X25" s="33"/>
    </row>
    <row r="26" ht="13.5" thickBot="1"/>
    <row r="27" spans="2:5" ht="13.5" thickTop="1">
      <c r="B27" s="34" t="s">
        <v>15</v>
      </c>
      <c r="C27" s="76">
        <f aca="true" t="shared" si="4" ref="C27:C32">COUNTIF($AD$4:$AD$24,B27)</f>
        <v>0</v>
      </c>
      <c r="D27" s="77"/>
      <c r="E27" s="78"/>
    </row>
    <row r="28" spans="2:5" ht="12.75">
      <c r="B28" s="17" t="s">
        <v>16</v>
      </c>
      <c r="C28" s="70">
        <f t="shared" si="4"/>
        <v>0</v>
      </c>
      <c r="D28" s="71"/>
      <c r="E28" s="72"/>
    </row>
    <row r="29" spans="2:5" ht="12.75">
      <c r="B29" s="8" t="s">
        <v>17</v>
      </c>
      <c r="C29" s="73">
        <f t="shared" si="4"/>
        <v>0</v>
      </c>
      <c r="D29" s="74"/>
      <c r="E29" s="75"/>
    </row>
    <row r="30" spans="2:5" ht="12.75">
      <c r="B30" s="17" t="s">
        <v>18</v>
      </c>
      <c r="C30" s="70">
        <f t="shared" si="4"/>
        <v>0</v>
      </c>
      <c r="D30" s="71"/>
      <c r="E30" s="72"/>
    </row>
    <row r="31" spans="2:5" ht="12.75">
      <c r="B31" s="8" t="s">
        <v>19</v>
      </c>
      <c r="C31" s="73">
        <f t="shared" si="4"/>
        <v>0</v>
      </c>
      <c r="D31" s="74"/>
      <c r="E31" s="75"/>
    </row>
    <row r="32" spans="2:5" ht="12.75">
      <c r="B32" s="17" t="s">
        <v>20</v>
      </c>
      <c r="C32" s="70">
        <f t="shared" si="4"/>
        <v>0</v>
      </c>
      <c r="D32" s="71"/>
      <c r="E32" s="72"/>
    </row>
    <row r="33" spans="2:5" ht="16.5" thickBot="1">
      <c r="B33" s="37" t="s">
        <v>21</v>
      </c>
      <c r="C33" s="53" t="e">
        <f>ROUND(((6*C27+5*C28+4*C29+3*C30+2*C31+1*C32)/SUM(C27:E32)),2)</f>
        <v>#DIV/0!</v>
      </c>
      <c r="D33" s="53"/>
      <c r="E33" s="54"/>
    </row>
    <row r="34" ht="13.5" thickTop="1"/>
  </sheetData>
  <sheetProtection password="D829" sheet="1" objects="1" scenarios="1"/>
  <protectedRanges>
    <protectedRange password="D829" sqref="B27:E33" name="Zakres8"/>
    <protectedRange password="D829" sqref="B27:E33" name="Zakres6_1"/>
    <protectedRange password="D829" sqref="B4:B24" name="Zakres5"/>
    <protectedRange password="D829" sqref="V2:AD24" name="Zakres1"/>
    <protectedRange password="D829" sqref="A1:AD3" name="Zakres2"/>
    <protectedRange password="D829" sqref="A2:A24" name="Zakres3"/>
    <protectedRange sqref="C4:U24" name="Zakres4"/>
    <protectedRange password="D829" sqref="AB2:AD24" name="Zakres6"/>
  </protectedRanges>
  <mergeCells count="21">
    <mergeCell ref="C31:E31"/>
    <mergeCell ref="C32:E32"/>
    <mergeCell ref="C33:E33"/>
    <mergeCell ref="C27:E27"/>
    <mergeCell ref="C28:E28"/>
    <mergeCell ref="C29:E29"/>
    <mergeCell ref="C30:E30"/>
    <mergeCell ref="A1:AD1"/>
    <mergeCell ref="A2:A3"/>
    <mergeCell ref="B2:B3"/>
    <mergeCell ref="C2:I2"/>
    <mergeCell ref="J2:P2"/>
    <mergeCell ref="Q2:U2"/>
    <mergeCell ref="V2:X2"/>
    <mergeCell ref="AB2:AB3"/>
    <mergeCell ref="Y2:AA2"/>
    <mergeCell ref="AC2:AC3"/>
    <mergeCell ref="AD2:AD3"/>
    <mergeCell ref="C3:I3"/>
    <mergeCell ref="J3:P3"/>
    <mergeCell ref="Q3:U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zoomScale="75" zoomScaleNormal="75" workbookViewId="0" topLeftCell="A1">
      <selection activeCell="H102" sqref="H102"/>
    </sheetView>
  </sheetViews>
  <sheetFormatPr defaultColWidth="9.140625" defaultRowHeight="24" customHeight="1"/>
  <cols>
    <col min="1" max="1" width="9.140625" style="42" customWidth="1"/>
    <col min="2" max="2" width="9.140625" style="43" customWidth="1"/>
    <col min="3" max="3" width="9.140625" style="42" customWidth="1"/>
    <col min="4" max="4" width="9.140625" style="43" customWidth="1"/>
    <col min="5" max="5" width="9.140625" style="42" customWidth="1"/>
    <col min="6" max="6" width="9.140625" style="43" customWidth="1"/>
    <col min="7" max="7" width="9.00390625" style="45" customWidth="1"/>
    <col min="8" max="8" width="16.7109375" style="45" customWidth="1"/>
    <col min="9" max="16384" width="9.140625" style="44" customWidth="1"/>
  </cols>
  <sheetData>
    <row r="1" spans="1:8" ht="24" customHeight="1">
      <c r="A1" s="49">
        <v>1</v>
      </c>
      <c r="B1" s="50">
        <v>0</v>
      </c>
      <c r="C1" s="49">
        <v>1</v>
      </c>
      <c r="D1" s="50">
        <v>0</v>
      </c>
      <c r="E1" s="49">
        <v>1</v>
      </c>
      <c r="F1" s="50">
        <v>0</v>
      </c>
      <c r="G1" s="51">
        <v>1</v>
      </c>
      <c r="H1" s="51" t="s">
        <v>20</v>
      </c>
    </row>
    <row r="2" spans="1:8" ht="24" customHeight="1">
      <c r="A2" s="46">
        <v>1.1</v>
      </c>
      <c r="B2" s="47">
        <v>3</v>
      </c>
      <c r="C2" s="46">
        <v>1.1</v>
      </c>
      <c r="D2" s="47">
        <v>3</v>
      </c>
      <c r="E2" s="46">
        <v>1.1</v>
      </c>
      <c r="F2" s="47">
        <v>1</v>
      </c>
      <c r="G2" s="48">
        <v>2</v>
      </c>
      <c r="H2" s="48" t="s">
        <v>20</v>
      </c>
    </row>
    <row r="3" spans="1:8" ht="24" customHeight="1">
      <c r="A3" s="49">
        <v>1.2</v>
      </c>
      <c r="B3" s="50">
        <v>6</v>
      </c>
      <c r="C3" s="49">
        <v>1.2</v>
      </c>
      <c r="D3" s="50">
        <v>6</v>
      </c>
      <c r="E3" s="49">
        <v>1.2</v>
      </c>
      <c r="F3" s="50">
        <v>3</v>
      </c>
      <c r="G3" s="51">
        <v>3</v>
      </c>
      <c r="H3" s="51" t="s">
        <v>20</v>
      </c>
    </row>
    <row r="4" spans="1:8" ht="24" customHeight="1">
      <c r="A4" s="46">
        <v>1.3</v>
      </c>
      <c r="B4" s="47">
        <v>8</v>
      </c>
      <c r="C4" s="46">
        <v>1.3</v>
      </c>
      <c r="D4" s="47">
        <v>9</v>
      </c>
      <c r="E4" s="46">
        <v>1.3</v>
      </c>
      <c r="F4" s="47">
        <v>5</v>
      </c>
      <c r="G4" s="48">
        <v>4</v>
      </c>
      <c r="H4" s="48" t="s">
        <v>20</v>
      </c>
    </row>
    <row r="5" spans="1:8" ht="24" customHeight="1">
      <c r="A5" s="49">
        <v>1.4</v>
      </c>
      <c r="B5" s="50">
        <v>10</v>
      </c>
      <c r="C5" s="49">
        <v>1.4</v>
      </c>
      <c r="D5" s="50">
        <v>12</v>
      </c>
      <c r="E5" s="49">
        <v>1.4</v>
      </c>
      <c r="F5" s="50">
        <v>6</v>
      </c>
      <c r="G5" s="51">
        <v>5</v>
      </c>
      <c r="H5" s="51" t="s">
        <v>20</v>
      </c>
    </row>
    <row r="6" spans="1:8" ht="24" customHeight="1">
      <c r="A6" s="46">
        <v>1.5</v>
      </c>
      <c r="B6" s="47">
        <v>13</v>
      </c>
      <c r="C6" s="46">
        <v>1.5</v>
      </c>
      <c r="D6" s="47">
        <v>16</v>
      </c>
      <c r="E6" s="46">
        <v>1.5</v>
      </c>
      <c r="F6" s="47">
        <v>7</v>
      </c>
      <c r="G6" s="48">
        <v>6</v>
      </c>
      <c r="H6" s="48" t="s">
        <v>20</v>
      </c>
    </row>
    <row r="7" spans="1:8" ht="24" customHeight="1">
      <c r="A7" s="49">
        <v>1.6</v>
      </c>
      <c r="B7" s="50">
        <v>13</v>
      </c>
      <c r="C7" s="49">
        <v>1.6</v>
      </c>
      <c r="D7" s="50">
        <v>17</v>
      </c>
      <c r="E7" s="49">
        <v>1.6</v>
      </c>
      <c r="F7" s="50">
        <v>7</v>
      </c>
      <c r="G7" s="51">
        <v>7</v>
      </c>
      <c r="H7" s="51" t="s">
        <v>20</v>
      </c>
    </row>
    <row r="8" spans="1:8" ht="24" customHeight="1">
      <c r="A8" s="46">
        <v>1.7</v>
      </c>
      <c r="B8" s="47">
        <v>14</v>
      </c>
      <c r="C8" s="46">
        <v>1.7</v>
      </c>
      <c r="D8" s="47">
        <v>17</v>
      </c>
      <c r="E8" s="46">
        <v>1.7</v>
      </c>
      <c r="F8" s="47">
        <v>7</v>
      </c>
      <c r="G8" s="48">
        <v>8</v>
      </c>
      <c r="H8" s="48" t="s">
        <v>20</v>
      </c>
    </row>
    <row r="9" spans="1:8" ht="24" customHeight="1">
      <c r="A9" s="49">
        <v>1.8</v>
      </c>
      <c r="B9" s="50">
        <v>14</v>
      </c>
      <c r="C9" s="49">
        <v>1.8</v>
      </c>
      <c r="D9" s="50">
        <v>18</v>
      </c>
      <c r="E9" s="49">
        <v>1.8</v>
      </c>
      <c r="F9" s="50">
        <v>8</v>
      </c>
      <c r="G9" s="51">
        <v>9</v>
      </c>
      <c r="H9" s="51" t="s">
        <v>20</v>
      </c>
    </row>
    <row r="10" spans="1:8" ht="24" customHeight="1">
      <c r="A10" s="46">
        <v>1.9</v>
      </c>
      <c r="B10" s="47">
        <v>15</v>
      </c>
      <c r="C10" s="46">
        <v>1.9</v>
      </c>
      <c r="D10" s="47">
        <v>19</v>
      </c>
      <c r="E10" s="46">
        <v>1.9</v>
      </c>
      <c r="F10" s="47">
        <v>8</v>
      </c>
      <c r="G10" s="48">
        <v>10</v>
      </c>
      <c r="H10" s="48" t="s">
        <v>20</v>
      </c>
    </row>
    <row r="11" spans="1:8" ht="24" customHeight="1">
      <c r="A11" s="49">
        <v>2</v>
      </c>
      <c r="B11" s="50">
        <v>15</v>
      </c>
      <c r="C11" s="49">
        <v>2</v>
      </c>
      <c r="D11" s="50">
        <v>19</v>
      </c>
      <c r="E11" s="49">
        <v>2</v>
      </c>
      <c r="F11" s="50">
        <v>8</v>
      </c>
      <c r="G11" s="51">
        <v>11</v>
      </c>
      <c r="H11" s="51" t="s">
        <v>20</v>
      </c>
    </row>
    <row r="12" spans="1:8" ht="24" customHeight="1">
      <c r="A12" s="46">
        <v>2.1</v>
      </c>
      <c r="B12" s="47">
        <v>16</v>
      </c>
      <c r="C12" s="46">
        <v>2.1</v>
      </c>
      <c r="D12" s="47">
        <v>20</v>
      </c>
      <c r="E12" s="46">
        <v>2.1</v>
      </c>
      <c r="F12" s="47">
        <v>8</v>
      </c>
      <c r="G12" s="48">
        <v>12</v>
      </c>
      <c r="H12" s="48" t="s">
        <v>20</v>
      </c>
    </row>
    <row r="13" spans="1:8" ht="24" customHeight="1">
      <c r="A13" s="49">
        <v>2.2</v>
      </c>
      <c r="B13" s="50">
        <v>16</v>
      </c>
      <c r="C13" s="49">
        <v>2.2</v>
      </c>
      <c r="D13" s="50">
        <v>21</v>
      </c>
      <c r="E13" s="49">
        <v>2.2</v>
      </c>
      <c r="F13" s="50">
        <v>9</v>
      </c>
      <c r="G13" s="51">
        <v>13</v>
      </c>
      <c r="H13" s="51" t="s">
        <v>20</v>
      </c>
    </row>
    <row r="14" spans="1:8" ht="24" customHeight="1">
      <c r="A14" s="46">
        <v>2.3</v>
      </c>
      <c r="B14" s="47">
        <v>17</v>
      </c>
      <c r="C14" s="46">
        <v>2.3</v>
      </c>
      <c r="D14" s="47">
        <v>21</v>
      </c>
      <c r="E14" s="46">
        <v>2.3</v>
      </c>
      <c r="F14" s="47">
        <v>9</v>
      </c>
      <c r="G14" s="48">
        <v>14</v>
      </c>
      <c r="H14" s="48" t="s">
        <v>20</v>
      </c>
    </row>
    <row r="15" spans="1:8" ht="24" customHeight="1">
      <c r="A15" s="49">
        <v>2.4</v>
      </c>
      <c r="B15" s="50">
        <v>17</v>
      </c>
      <c r="C15" s="49">
        <v>2.4</v>
      </c>
      <c r="D15" s="50">
        <v>22</v>
      </c>
      <c r="E15" s="49">
        <v>2.4</v>
      </c>
      <c r="F15" s="50">
        <v>9</v>
      </c>
      <c r="G15" s="51">
        <v>15</v>
      </c>
      <c r="H15" s="51" t="s">
        <v>20</v>
      </c>
    </row>
    <row r="16" spans="1:8" ht="24" customHeight="1">
      <c r="A16" s="46">
        <v>2.5</v>
      </c>
      <c r="B16" s="47">
        <v>18</v>
      </c>
      <c r="C16" s="46">
        <v>2.5</v>
      </c>
      <c r="D16" s="47">
        <v>23</v>
      </c>
      <c r="E16" s="46">
        <v>2.5</v>
      </c>
      <c r="F16" s="47">
        <v>10</v>
      </c>
      <c r="G16" s="48">
        <v>16</v>
      </c>
      <c r="H16" s="48" t="s">
        <v>20</v>
      </c>
    </row>
    <row r="17" spans="1:8" ht="24" customHeight="1">
      <c r="A17" s="49">
        <v>2.6</v>
      </c>
      <c r="B17" s="50">
        <v>19</v>
      </c>
      <c r="C17" s="49">
        <v>2.6</v>
      </c>
      <c r="D17" s="50">
        <v>24</v>
      </c>
      <c r="E17" s="49">
        <v>2.6</v>
      </c>
      <c r="F17" s="50">
        <v>10</v>
      </c>
      <c r="G17" s="51">
        <v>17</v>
      </c>
      <c r="H17" s="51" t="s">
        <v>20</v>
      </c>
    </row>
    <row r="18" spans="1:8" ht="24" customHeight="1">
      <c r="A18" s="46">
        <v>2.7</v>
      </c>
      <c r="B18" s="47">
        <v>19</v>
      </c>
      <c r="C18" s="46">
        <v>2.7</v>
      </c>
      <c r="D18" s="47">
        <v>24</v>
      </c>
      <c r="E18" s="46">
        <v>2.7</v>
      </c>
      <c r="F18" s="47">
        <v>10</v>
      </c>
      <c r="G18" s="48">
        <v>18</v>
      </c>
      <c r="H18" s="48" t="s">
        <v>20</v>
      </c>
    </row>
    <row r="19" spans="1:8" ht="24" customHeight="1">
      <c r="A19" s="49">
        <v>2.8</v>
      </c>
      <c r="B19" s="50">
        <v>20</v>
      </c>
      <c r="C19" s="49">
        <v>2.8</v>
      </c>
      <c r="D19" s="50">
        <v>25</v>
      </c>
      <c r="E19" s="49">
        <v>2.8</v>
      </c>
      <c r="F19" s="50">
        <v>11</v>
      </c>
      <c r="G19" s="51">
        <v>19</v>
      </c>
      <c r="H19" s="51" t="s">
        <v>20</v>
      </c>
    </row>
    <row r="20" spans="1:8" ht="24" customHeight="1">
      <c r="A20" s="46">
        <v>2.9</v>
      </c>
      <c r="B20" s="47">
        <v>20</v>
      </c>
      <c r="C20" s="46">
        <v>2.9</v>
      </c>
      <c r="D20" s="47">
        <v>26</v>
      </c>
      <c r="E20" s="46">
        <v>2.9</v>
      </c>
      <c r="F20" s="47">
        <v>11</v>
      </c>
      <c r="G20" s="48">
        <v>20</v>
      </c>
      <c r="H20" s="48" t="s">
        <v>20</v>
      </c>
    </row>
    <row r="21" spans="1:8" ht="24" customHeight="1">
      <c r="A21" s="49">
        <v>3</v>
      </c>
      <c r="B21" s="50">
        <v>21</v>
      </c>
      <c r="C21" s="49">
        <v>3</v>
      </c>
      <c r="D21" s="50">
        <v>26</v>
      </c>
      <c r="E21" s="49">
        <v>3</v>
      </c>
      <c r="F21" s="50">
        <v>11</v>
      </c>
      <c r="G21" s="51">
        <v>21</v>
      </c>
      <c r="H21" s="51" t="s">
        <v>20</v>
      </c>
    </row>
    <row r="22" spans="1:8" ht="24" customHeight="1">
      <c r="A22" s="46">
        <v>3.1</v>
      </c>
      <c r="B22" s="47">
        <v>22</v>
      </c>
      <c r="C22" s="46">
        <v>3.1</v>
      </c>
      <c r="D22" s="47">
        <v>27</v>
      </c>
      <c r="E22" s="46">
        <v>3.1</v>
      </c>
      <c r="F22" s="47">
        <v>11</v>
      </c>
      <c r="G22" s="48">
        <v>22</v>
      </c>
      <c r="H22" s="48" t="s">
        <v>20</v>
      </c>
    </row>
    <row r="23" spans="1:8" ht="24" customHeight="1">
      <c r="A23" s="49">
        <v>3.2</v>
      </c>
      <c r="B23" s="50">
        <v>22</v>
      </c>
      <c r="C23" s="49">
        <v>3.2</v>
      </c>
      <c r="D23" s="50">
        <v>28</v>
      </c>
      <c r="E23" s="49">
        <v>3.2</v>
      </c>
      <c r="F23" s="50">
        <v>12</v>
      </c>
      <c r="G23" s="51">
        <v>23</v>
      </c>
      <c r="H23" s="51" t="s">
        <v>20</v>
      </c>
    </row>
    <row r="24" spans="1:8" ht="24" customHeight="1">
      <c r="A24" s="46">
        <v>3.3</v>
      </c>
      <c r="B24" s="47">
        <v>23</v>
      </c>
      <c r="C24" s="46">
        <v>3.3</v>
      </c>
      <c r="D24" s="47">
        <v>28</v>
      </c>
      <c r="E24" s="46">
        <v>3.3</v>
      </c>
      <c r="F24" s="47">
        <v>12</v>
      </c>
      <c r="G24" s="48">
        <v>24</v>
      </c>
      <c r="H24" s="48" t="s">
        <v>20</v>
      </c>
    </row>
    <row r="25" spans="1:8" ht="24" customHeight="1">
      <c r="A25" s="49">
        <v>3.4</v>
      </c>
      <c r="B25" s="50">
        <v>23</v>
      </c>
      <c r="C25" s="49">
        <v>3.4</v>
      </c>
      <c r="D25" s="50">
        <v>29</v>
      </c>
      <c r="E25" s="49">
        <v>3.4</v>
      </c>
      <c r="F25" s="50">
        <v>12</v>
      </c>
      <c r="G25" s="51">
        <v>25</v>
      </c>
      <c r="H25" s="51" t="s">
        <v>20</v>
      </c>
    </row>
    <row r="26" spans="1:8" ht="24" customHeight="1">
      <c r="A26" s="46">
        <v>3.5</v>
      </c>
      <c r="B26" s="47">
        <v>24</v>
      </c>
      <c r="C26" s="46">
        <v>3.5</v>
      </c>
      <c r="D26" s="47">
        <v>30</v>
      </c>
      <c r="E26" s="46">
        <v>3.5</v>
      </c>
      <c r="F26" s="47">
        <v>13</v>
      </c>
      <c r="G26" s="48">
        <v>26</v>
      </c>
      <c r="H26" s="48" t="s">
        <v>20</v>
      </c>
    </row>
    <row r="27" spans="1:8" ht="24" customHeight="1">
      <c r="A27" s="49">
        <v>3.6</v>
      </c>
      <c r="B27" s="50">
        <v>24</v>
      </c>
      <c r="C27" s="49">
        <v>3.6</v>
      </c>
      <c r="D27" s="50">
        <v>31</v>
      </c>
      <c r="E27" s="49">
        <v>3.6</v>
      </c>
      <c r="F27" s="50">
        <v>13</v>
      </c>
      <c r="G27" s="51">
        <v>27</v>
      </c>
      <c r="H27" s="51" t="s">
        <v>20</v>
      </c>
    </row>
    <row r="28" spans="1:8" ht="24" customHeight="1">
      <c r="A28" s="46">
        <v>3.7</v>
      </c>
      <c r="B28" s="47">
        <v>25</v>
      </c>
      <c r="C28" s="46">
        <v>3.7</v>
      </c>
      <c r="D28" s="47">
        <v>31</v>
      </c>
      <c r="E28" s="46">
        <v>3.7</v>
      </c>
      <c r="F28" s="47">
        <v>13</v>
      </c>
      <c r="G28" s="48">
        <v>28</v>
      </c>
      <c r="H28" s="48" t="s">
        <v>20</v>
      </c>
    </row>
    <row r="29" spans="1:8" ht="24" customHeight="1">
      <c r="A29" s="49">
        <v>3.8</v>
      </c>
      <c r="B29" s="50">
        <v>25</v>
      </c>
      <c r="C29" s="49">
        <v>3.8</v>
      </c>
      <c r="D29" s="50">
        <v>32</v>
      </c>
      <c r="E29" s="49">
        <v>3.8</v>
      </c>
      <c r="F29" s="50">
        <v>14</v>
      </c>
      <c r="G29" s="51">
        <v>29</v>
      </c>
      <c r="H29" s="51" t="s">
        <v>20</v>
      </c>
    </row>
    <row r="30" spans="1:8" ht="24" customHeight="1">
      <c r="A30" s="46">
        <v>3.9</v>
      </c>
      <c r="B30" s="47">
        <v>25</v>
      </c>
      <c r="C30" s="46">
        <v>3.9</v>
      </c>
      <c r="D30" s="47">
        <v>33</v>
      </c>
      <c r="E30" s="46">
        <v>3.9</v>
      </c>
      <c r="F30" s="47">
        <v>14</v>
      </c>
      <c r="G30" s="48">
        <v>30</v>
      </c>
      <c r="H30" s="48" t="s">
        <v>20</v>
      </c>
    </row>
    <row r="31" spans="1:8" ht="24" customHeight="1">
      <c r="A31" s="49">
        <v>4</v>
      </c>
      <c r="B31" s="50">
        <v>26</v>
      </c>
      <c r="C31" s="49">
        <v>4</v>
      </c>
      <c r="D31" s="50">
        <v>34</v>
      </c>
      <c r="E31" s="49">
        <v>4</v>
      </c>
      <c r="F31" s="50">
        <v>14</v>
      </c>
      <c r="G31" s="51">
        <v>31</v>
      </c>
      <c r="H31" s="51" t="s">
        <v>20</v>
      </c>
    </row>
    <row r="32" spans="1:8" ht="24" customHeight="1">
      <c r="A32" s="46">
        <v>4.1</v>
      </c>
      <c r="B32" s="47">
        <v>26</v>
      </c>
      <c r="C32" s="46">
        <v>4.1</v>
      </c>
      <c r="D32" s="47">
        <v>34</v>
      </c>
      <c r="E32" s="46">
        <v>4.1</v>
      </c>
      <c r="F32" s="47">
        <v>14</v>
      </c>
      <c r="G32" s="48">
        <v>32</v>
      </c>
      <c r="H32" s="48" t="s">
        <v>20</v>
      </c>
    </row>
    <row r="33" spans="1:8" ht="24" customHeight="1">
      <c r="A33" s="49">
        <v>4.2</v>
      </c>
      <c r="B33" s="50">
        <v>27</v>
      </c>
      <c r="C33" s="49">
        <v>4.2</v>
      </c>
      <c r="D33" s="50">
        <v>35</v>
      </c>
      <c r="E33" s="49">
        <v>4.2</v>
      </c>
      <c r="F33" s="50">
        <v>15</v>
      </c>
      <c r="G33" s="51">
        <v>33</v>
      </c>
      <c r="H33" s="51" t="s">
        <v>20</v>
      </c>
    </row>
    <row r="34" spans="1:8" ht="24" customHeight="1">
      <c r="A34" s="46">
        <v>4.3</v>
      </c>
      <c r="B34" s="47">
        <v>27</v>
      </c>
      <c r="C34" s="46">
        <v>4.3</v>
      </c>
      <c r="D34" s="47">
        <v>36</v>
      </c>
      <c r="E34" s="46">
        <v>4.3</v>
      </c>
      <c r="F34" s="47">
        <v>15</v>
      </c>
      <c r="G34" s="48">
        <v>34</v>
      </c>
      <c r="H34" s="48" t="s">
        <v>20</v>
      </c>
    </row>
    <row r="35" spans="1:8" ht="24" customHeight="1">
      <c r="A35" s="49">
        <v>4.4</v>
      </c>
      <c r="B35" s="50">
        <v>27</v>
      </c>
      <c r="C35" s="49">
        <v>4.4</v>
      </c>
      <c r="D35" s="50">
        <v>36</v>
      </c>
      <c r="E35" s="49">
        <v>4.4</v>
      </c>
      <c r="F35" s="50">
        <v>15</v>
      </c>
      <c r="G35" s="51">
        <v>35</v>
      </c>
      <c r="H35" s="51" t="s">
        <v>20</v>
      </c>
    </row>
    <row r="36" spans="1:8" ht="24" customHeight="1">
      <c r="A36" s="46">
        <v>4.5</v>
      </c>
      <c r="B36" s="47">
        <v>28</v>
      </c>
      <c r="C36" s="46">
        <v>4.5</v>
      </c>
      <c r="D36" s="47">
        <v>37</v>
      </c>
      <c r="E36" s="46">
        <v>4.5</v>
      </c>
      <c r="F36" s="47">
        <v>16</v>
      </c>
      <c r="G36" s="48">
        <v>36</v>
      </c>
      <c r="H36" s="48" t="s">
        <v>19</v>
      </c>
    </row>
    <row r="37" spans="1:8" ht="24" customHeight="1">
      <c r="A37" s="49">
        <v>4.6</v>
      </c>
      <c r="B37" s="50">
        <v>28</v>
      </c>
      <c r="C37" s="49">
        <v>4.6</v>
      </c>
      <c r="D37" s="50">
        <v>37</v>
      </c>
      <c r="E37" s="49">
        <v>4.6</v>
      </c>
      <c r="F37" s="50">
        <v>16</v>
      </c>
      <c r="G37" s="51">
        <v>37</v>
      </c>
      <c r="H37" s="51" t="s">
        <v>19</v>
      </c>
    </row>
    <row r="38" spans="1:8" ht="24" customHeight="1">
      <c r="A38" s="46">
        <v>4.7</v>
      </c>
      <c r="B38" s="47">
        <v>29</v>
      </c>
      <c r="C38" s="46">
        <v>4.7</v>
      </c>
      <c r="D38" s="47">
        <v>38</v>
      </c>
      <c r="E38" s="46">
        <v>4.7</v>
      </c>
      <c r="F38" s="47">
        <v>16</v>
      </c>
      <c r="G38" s="48">
        <v>38</v>
      </c>
      <c r="H38" s="48" t="s">
        <v>19</v>
      </c>
    </row>
    <row r="39" spans="1:8" ht="24" customHeight="1">
      <c r="A39" s="49">
        <v>4.8</v>
      </c>
      <c r="B39" s="50">
        <v>29</v>
      </c>
      <c r="C39" s="49">
        <v>4.8</v>
      </c>
      <c r="D39" s="50">
        <v>38</v>
      </c>
      <c r="E39" s="49">
        <v>4.8</v>
      </c>
      <c r="F39" s="50">
        <v>17</v>
      </c>
      <c r="G39" s="51">
        <v>39</v>
      </c>
      <c r="H39" s="51" t="s">
        <v>19</v>
      </c>
    </row>
    <row r="40" spans="1:8" ht="24" customHeight="1">
      <c r="A40" s="46">
        <v>4.9</v>
      </c>
      <c r="B40" s="47">
        <v>29</v>
      </c>
      <c r="C40" s="46">
        <v>4.9</v>
      </c>
      <c r="D40" s="47">
        <v>39</v>
      </c>
      <c r="E40" s="46">
        <v>4.9</v>
      </c>
      <c r="F40" s="47">
        <v>17</v>
      </c>
      <c r="G40" s="48">
        <v>40</v>
      </c>
      <c r="H40" s="48" t="s">
        <v>19</v>
      </c>
    </row>
    <row r="41" spans="1:8" ht="24" customHeight="1">
      <c r="A41" s="49">
        <v>5</v>
      </c>
      <c r="B41" s="50">
        <v>30</v>
      </c>
      <c r="C41" s="49">
        <v>5</v>
      </c>
      <c r="D41" s="50">
        <v>39</v>
      </c>
      <c r="E41" s="49">
        <v>5</v>
      </c>
      <c r="F41" s="50">
        <v>17</v>
      </c>
      <c r="G41" s="51">
        <v>41</v>
      </c>
      <c r="H41" s="51" t="s">
        <v>19</v>
      </c>
    </row>
    <row r="42" spans="1:8" ht="24" customHeight="1">
      <c r="A42" s="46">
        <v>5.1</v>
      </c>
      <c r="B42" s="47">
        <v>30</v>
      </c>
      <c r="C42" s="46">
        <v>5.1</v>
      </c>
      <c r="D42" s="47">
        <v>40</v>
      </c>
      <c r="E42" s="46">
        <v>5.1</v>
      </c>
      <c r="F42" s="47">
        <v>17</v>
      </c>
      <c r="G42" s="48">
        <v>42</v>
      </c>
      <c r="H42" s="48" t="s">
        <v>19</v>
      </c>
    </row>
    <row r="43" spans="1:8" ht="24" customHeight="1">
      <c r="A43" s="49">
        <v>5.2</v>
      </c>
      <c r="B43" s="50">
        <v>31</v>
      </c>
      <c r="C43" s="49">
        <v>5.2</v>
      </c>
      <c r="D43" s="50">
        <v>40</v>
      </c>
      <c r="E43" s="49">
        <v>5.2</v>
      </c>
      <c r="F43" s="50">
        <v>18</v>
      </c>
      <c r="G43" s="51">
        <v>43</v>
      </c>
      <c r="H43" s="51" t="s">
        <v>19</v>
      </c>
    </row>
    <row r="44" spans="1:8" ht="24" customHeight="1">
      <c r="A44" s="46">
        <v>5.3</v>
      </c>
      <c r="B44" s="47">
        <v>31</v>
      </c>
      <c r="C44" s="46">
        <v>5.3</v>
      </c>
      <c r="D44" s="47">
        <v>41</v>
      </c>
      <c r="E44" s="46">
        <v>5.3</v>
      </c>
      <c r="F44" s="47">
        <v>18</v>
      </c>
      <c r="G44" s="48">
        <v>44</v>
      </c>
      <c r="H44" s="48" t="s">
        <v>19</v>
      </c>
    </row>
    <row r="45" spans="1:8" ht="24" customHeight="1">
      <c r="A45" s="49">
        <v>5.4</v>
      </c>
      <c r="B45" s="50">
        <v>31</v>
      </c>
      <c r="C45" s="49">
        <v>5.4</v>
      </c>
      <c r="D45" s="50">
        <v>41</v>
      </c>
      <c r="E45" s="49">
        <v>5.4</v>
      </c>
      <c r="F45" s="50">
        <v>18</v>
      </c>
      <c r="G45" s="51">
        <v>45</v>
      </c>
      <c r="H45" s="51" t="s">
        <v>19</v>
      </c>
    </row>
    <row r="46" spans="1:8" ht="24" customHeight="1">
      <c r="A46" s="46">
        <v>5.5</v>
      </c>
      <c r="B46" s="47">
        <v>32</v>
      </c>
      <c r="C46" s="46">
        <v>5.5</v>
      </c>
      <c r="D46" s="47">
        <v>42</v>
      </c>
      <c r="E46" s="46">
        <v>5.5</v>
      </c>
      <c r="F46" s="47">
        <v>19</v>
      </c>
      <c r="G46" s="48">
        <v>46</v>
      </c>
      <c r="H46" s="48" t="s">
        <v>19</v>
      </c>
    </row>
    <row r="47" spans="1:8" ht="24" customHeight="1">
      <c r="A47" s="49">
        <v>5.6</v>
      </c>
      <c r="B47" s="50">
        <v>32</v>
      </c>
      <c r="C47" s="49">
        <v>5.6</v>
      </c>
      <c r="D47" s="50">
        <v>42</v>
      </c>
      <c r="E47" s="49">
        <v>5.6</v>
      </c>
      <c r="F47" s="50">
        <v>19</v>
      </c>
      <c r="G47" s="51">
        <v>47</v>
      </c>
      <c r="H47" s="51" t="s">
        <v>19</v>
      </c>
    </row>
    <row r="48" spans="1:8" ht="24" customHeight="1">
      <c r="A48" s="46">
        <v>5.7</v>
      </c>
      <c r="B48" s="47">
        <v>33</v>
      </c>
      <c r="C48" s="46">
        <v>5.7</v>
      </c>
      <c r="D48" s="47">
        <v>43</v>
      </c>
      <c r="E48" s="46">
        <v>5.7</v>
      </c>
      <c r="F48" s="47">
        <v>19</v>
      </c>
      <c r="G48" s="48">
        <v>48</v>
      </c>
      <c r="H48" s="48" t="s">
        <v>19</v>
      </c>
    </row>
    <row r="49" spans="1:8" ht="24" customHeight="1">
      <c r="A49" s="49">
        <v>5.8</v>
      </c>
      <c r="B49" s="50">
        <v>33</v>
      </c>
      <c r="C49" s="49">
        <v>5.8</v>
      </c>
      <c r="D49" s="50">
        <v>43</v>
      </c>
      <c r="E49" s="49">
        <v>5.8</v>
      </c>
      <c r="F49" s="50">
        <v>20</v>
      </c>
      <c r="G49" s="51">
        <v>49</v>
      </c>
      <c r="H49" s="51" t="s">
        <v>19</v>
      </c>
    </row>
    <row r="50" spans="1:8" ht="24" customHeight="1">
      <c r="A50" s="46">
        <v>5.9</v>
      </c>
      <c r="B50" s="47">
        <v>34</v>
      </c>
      <c r="C50" s="46">
        <v>5.9</v>
      </c>
      <c r="D50" s="47">
        <v>44</v>
      </c>
      <c r="E50" s="46">
        <v>5.9</v>
      </c>
      <c r="F50" s="47">
        <v>20</v>
      </c>
      <c r="G50" s="48">
        <v>50</v>
      </c>
      <c r="H50" s="48" t="s">
        <v>19</v>
      </c>
    </row>
    <row r="51" spans="1:8" ht="24" customHeight="1">
      <c r="A51" s="49">
        <v>6</v>
      </c>
      <c r="B51" s="50">
        <v>35</v>
      </c>
      <c r="C51" s="49">
        <v>6</v>
      </c>
      <c r="D51" s="50">
        <v>45</v>
      </c>
      <c r="E51" s="49">
        <v>6</v>
      </c>
      <c r="F51" s="50">
        <v>20</v>
      </c>
      <c r="G51" s="51">
        <v>51</v>
      </c>
      <c r="H51" s="51" t="s">
        <v>18</v>
      </c>
    </row>
    <row r="52" spans="7:8" ht="24" customHeight="1">
      <c r="G52" s="48">
        <v>52</v>
      </c>
      <c r="H52" s="48" t="s">
        <v>18</v>
      </c>
    </row>
    <row r="53" spans="7:8" ht="24" customHeight="1">
      <c r="G53" s="51">
        <v>53</v>
      </c>
      <c r="H53" s="51" t="s">
        <v>18</v>
      </c>
    </row>
    <row r="54" spans="7:8" ht="24" customHeight="1">
      <c r="G54" s="48">
        <v>54</v>
      </c>
      <c r="H54" s="48" t="s">
        <v>18</v>
      </c>
    </row>
    <row r="55" spans="7:8" ht="24" customHeight="1">
      <c r="G55" s="51">
        <v>55</v>
      </c>
      <c r="H55" s="51" t="s">
        <v>18</v>
      </c>
    </row>
    <row r="56" spans="7:8" ht="24" customHeight="1">
      <c r="G56" s="48">
        <v>56</v>
      </c>
      <c r="H56" s="48" t="s">
        <v>18</v>
      </c>
    </row>
    <row r="57" spans="7:8" ht="24" customHeight="1">
      <c r="G57" s="51">
        <v>57</v>
      </c>
      <c r="H57" s="51" t="s">
        <v>18</v>
      </c>
    </row>
    <row r="58" spans="7:8" ht="24" customHeight="1">
      <c r="G58" s="48">
        <v>58</v>
      </c>
      <c r="H58" s="48" t="s">
        <v>18</v>
      </c>
    </row>
    <row r="59" spans="7:8" ht="24" customHeight="1">
      <c r="G59" s="51">
        <v>59</v>
      </c>
      <c r="H59" s="51" t="s">
        <v>18</v>
      </c>
    </row>
    <row r="60" spans="7:8" ht="24" customHeight="1">
      <c r="G60" s="48">
        <v>60</v>
      </c>
      <c r="H60" s="48" t="s">
        <v>18</v>
      </c>
    </row>
    <row r="61" spans="7:8" ht="24" customHeight="1">
      <c r="G61" s="51">
        <v>61</v>
      </c>
      <c r="H61" s="51" t="s">
        <v>18</v>
      </c>
    </row>
    <row r="62" spans="7:8" ht="24" customHeight="1">
      <c r="G62" s="48">
        <v>62</v>
      </c>
      <c r="H62" s="48" t="s">
        <v>18</v>
      </c>
    </row>
    <row r="63" spans="7:8" ht="24" customHeight="1">
      <c r="G63" s="51">
        <v>63</v>
      </c>
      <c r="H63" s="51" t="s">
        <v>18</v>
      </c>
    </row>
    <row r="64" spans="7:8" ht="24" customHeight="1">
      <c r="G64" s="48">
        <v>64</v>
      </c>
      <c r="H64" s="48" t="s">
        <v>18</v>
      </c>
    </row>
    <row r="65" spans="7:8" ht="24" customHeight="1">
      <c r="G65" s="51">
        <v>65</v>
      </c>
      <c r="H65" s="51" t="s">
        <v>18</v>
      </c>
    </row>
    <row r="66" spans="7:8" ht="24" customHeight="1">
      <c r="G66" s="48">
        <v>66</v>
      </c>
      <c r="H66" s="48" t="s">
        <v>18</v>
      </c>
    </row>
    <row r="67" spans="7:8" ht="24" customHeight="1">
      <c r="G67" s="51">
        <v>67</v>
      </c>
      <c r="H67" s="51" t="s">
        <v>17</v>
      </c>
    </row>
    <row r="68" spans="7:8" ht="24" customHeight="1">
      <c r="G68" s="48">
        <v>68</v>
      </c>
      <c r="H68" s="48" t="s">
        <v>17</v>
      </c>
    </row>
    <row r="69" spans="7:8" ht="24" customHeight="1">
      <c r="G69" s="51">
        <v>69</v>
      </c>
      <c r="H69" s="51" t="s">
        <v>17</v>
      </c>
    </row>
    <row r="70" spans="7:8" ht="24" customHeight="1">
      <c r="G70" s="48">
        <v>70</v>
      </c>
      <c r="H70" s="48" t="s">
        <v>17</v>
      </c>
    </row>
    <row r="71" spans="7:8" ht="24" customHeight="1">
      <c r="G71" s="51">
        <v>71</v>
      </c>
      <c r="H71" s="51" t="s">
        <v>17</v>
      </c>
    </row>
    <row r="72" spans="7:8" ht="24" customHeight="1">
      <c r="G72" s="48">
        <v>72</v>
      </c>
      <c r="H72" s="48" t="s">
        <v>17</v>
      </c>
    </row>
    <row r="73" spans="7:8" ht="24" customHeight="1">
      <c r="G73" s="51">
        <v>73</v>
      </c>
      <c r="H73" s="51" t="s">
        <v>17</v>
      </c>
    </row>
    <row r="74" spans="7:8" ht="24" customHeight="1">
      <c r="G74" s="52">
        <v>74</v>
      </c>
      <c r="H74" s="52" t="s">
        <v>17</v>
      </c>
    </row>
    <row r="75" spans="7:8" ht="24" customHeight="1">
      <c r="G75" s="51">
        <v>75</v>
      </c>
      <c r="H75" s="51" t="s">
        <v>17</v>
      </c>
    </row>
    <row r="76" spans="7:8" ht="24" customHeight="1">
      <c r="G76" s="52">
        <v>76</v>
      </c>
      <c r="H76" s="52" t="s">
        <v>17</v>
      </c>
    </row>
    <row r="77" spans="7:8" ht="24" customHeight="1">
      <c r="G77" s="51">
        <v>77</v>
      </c>
      <c r="H77" s="51" t="s">
        <v>17</v>
      </c>
    </row>
    <row r="78" spans="7:8" ht="24" customHeight="1">
      <c r="G78" s="52">
        <v>78</v>
      </c>
      <c r="H78" s="52" t="s">
        <v>17</v>
      </c>
    </row>
    <row r="79" spans="7:8" ht="24" customHeight="1">
      <c r="G79" s="51">
        <v>79</v>
      </c>
      <c r="H79" s="51" t="s">
        <v>17</v>
      </c>
    </row>
    <row r="80" spans="7:8" ht="24" customHeight="1">
      <c r="G80" s="52">
        <v>80</v>
      </c>
      <c r="H80" s="52" t="s">
        <v>17</v>
      </c>
    </row>
    <row r="81" spans="7:8" ht="24" customHeight="1">
      <c r="G81" s="51">
        <v>81</v>
      </c>
      <c r="H81" s="51" t="s">
        <v>25</v>
      </c>
    </row>
    <row r="82" spans="7:8" ht="24" customHeight="1">
      <c r="G82" s="52">
        <v>82</v>
      </c>
      <c r="H82" s="52" t="s">
        <v>25</v>
      </c>
    </row>
    <row r="83" spans="7:8" ht="24" customHeight="1">
      <c r="G83" s="51">
        <v>83</v>
      </c>
      <c r="H83" s="51" t="s">
        <v>25</v>
      </c>
    </row>
    <row r="84" spans="7:8" ht="24" customHeight="1">
      <c r="G84" s="52">
        <v>84</v>
      </c>
      <c r="H84" s="52" t="s">
        <v>25</v>
      </c>
    </row>
    <row r="85" spans="7:8" ht="24" customHeight="1">
      <c r="G85" s="51">
        <v>85</v>
      </c>
      <c r="H85" s="51" t="s">
        <v>25</v>
      </c>
    </row>
    <row r="86" spans="7:8" ht="24" customHeight="1">
      <c r="G86" s="52">
        <v>86</v>
      </c>
      <c r="H86" s="52" t="s">
        <v>25</v>
      </c>
    </row>
    <row r="87" spans="7:8" ht="24" customHeight="1">
      <c r="G87" s="51">
        <v>87</v>
      </c>
      <c r="H87" s="51" t="s">
        <v>25</v>
      </c>
    </row>
    <row r="88" spans="7:8" ht="24" customHeight="1">
      <c r="G88" s="52">
        <v>88</v>
      </c>
      <c r="H88" s="52" t="s">
        <v>25</v>
      </c>
    </row>
    <row r="89" spans="7:8" ht="24" customHeight="1">
      <c r="G89" s="51">
        <v>89</v>
      </c>
      <c r="H89" s="51" t="s">
        <v>25</v>
      </c>
    </row>
    <row r="90" spans="7:8" ht="24" customHeight="1">
      <c r="G90" s="52">
        <v>90</v>
      </c>
      <c r="H90" s="52" t="s">
        <v>25</v>
      </c>
    </row>
    <row r="91" spans="7:8" ht="24" customHeight="1">
      <c r="G91" s="51">
        <v>91</v>
      </c>
      <c r="H91" s="51" t="s">
        <v>25</v>
      </c>
    </row>
    <row r="92" spans="7:8" ht="24" customHeight="1">
      <c r="G92" s="52">
        <v>92</v>
      </c>
      <c r="H92" s="52" t="s">
        <v>25</v>
      </c>
    </row>
    <row r="93" spans="7:8" ht="24" customHeight="1">
      <c r="G93" s="51">
        <v>93</v>
      </c>
      <c r="H93" s="51" t="s">
        <v>25</v>
      </c>
    </row>
    <row r="94" spans="7:8" ht="24" customHeight="1">
      <c r="G94" s="52">
        <v>94</v>
      </c>
      <c r="H94" s="52" t="s">
        <v>15</v>
      </c>
    </row>
    <row r="95" spans="7:8" ht="24" customHeight="1">
      <c r="G95" s="51">
        <v>95</v>
      </c>
      <c r="H95" s="51" t="s">
        <v>15</v>
      </c>
    </row>
    <row r="96" spans="7:8" ht="24" customHeight="1">
      <c r="G96" s="52">
        <v>96</v>
      </c>
      <c r="H96" s="52" t="s">
        <v>15</v>
      </c>
    </row>
    <row r="97" spans="7:8" ht="24" customHeight="1">
      <c r="G97" s="51">
        <v>97</v>
      </c>
      <c r="H97" s="51" t="s">
        <v>15</v>
      </c>
    </row>
    <row r="98" spans="7:8" ht="24" customHeight="1">
      <c r="G98" s="52">
        <v>98</v>
      </c>
      <c r="H98" s="52" t="s">
        <v>15</v>
      </c>
    </row>
    <row r="99" spans="7:8" ht="24" customHeight="1">
      <c r="G99" s="51">
        <v>99</v>
      </c>
      <c r="H99" s="51" t="s">
        <v>15</v>
      </c>
    </row>
    <row r="100" spans="7:8" ht="24" customHeight="1">
      <c r="G100" s="52">
        <v>100</v>
      </c>
      <c r="H100" s="52" t="s">
        <v>15</v>
      </c>
    </row>
    <row r="101" spans="7:8" ht="24" customHeight="1">
      <c r="G101" s="51">
        <v>0</v>
      </c>
      <c r="H101" s="51" t="s">
        <v>20</v>
      </c>
    </row>
  </sheetData>
  <sheetProtection password="D82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Hanusiak Łukasz </dc:creator>
  <cp:keywords/>
  <dc:description/>
  <cp:lastModifiedBy>Hanusiak Łukasz </cp:lastModifiedBy>
  <cp:lastPrinted>2004-08-11T08:07:57Z</cp:lastPrinted>
  <dcterms:created xsi:type="dcterms:W3CDTF">2004-08-11T07:14:14Z</dcterms:created>
  <dcterms:modified xsi:type="dcterms:W3CDTF">2004-08-11T08:22:08Z</dcterms:modified>
  <cp:category/>
  <cp:version/>
  <cp:contentType/>
  <cp:contentStatus/>
</cp:coreProperties>
</file>